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defaultThemeVersion="166925"/>
  <mc:AlternateContent xmlns:mc="http://schemas.openxmlformats.org/markup-compatibility/2006">
    <mc:Choice Requires="x15">
      <x15ac:absPath xmlns:x15ac="http://schemas.microsoft.com/office/spreadsheetml/2010/11/ac" url="C:\Users\vseling\Desktop\Dossier appel d'offre SAEP\LABORDE\"/>
    </mc:Choice>
  </mc:AlternateContent>
  <xr:revisionPtr revIDLastSave="0" documentId="13_ncr:1_{BC9EAD93-534B-43E0-AD4F-F05E094A7FE9}" xr6:coauthVersionLast="47" xr6:coauthVersionMax="47" xr10:uidLastSave="{00000000-0000-0000-0000-000000000000}"/>
  <bookViews>
    <workbookView xWindow="-110" yWindow="-110" windowWidth="19420" windowHeight="10420" xr2:uid="{31B98125-3D9B-42A8-BEF1-6A9A5D1D6EF3}"/>
  </bookViews>
  <sheets>
    <sheet name="BOQ SANS PRIX"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9" i="3" l="1"/>
  <c r="F50" i="3" s="1"/>
  <c r="F40" i="3"/>
  <c r="F38" i="3"/>
  <c r="F39" i="3" s="1"/>
  <c r="F11" i="3"/>
  <c r="F47" i="3"/>
  <c r="F46" i="3"/>
  <c r="F45" i="3"/>
  <c r="F44" i="3"/>
  <c r="A44" i="3"/>
  <c r="A45" i="3" s="1"/>
  <c r="A46" i="3" s="1"/>
  <c r="A47" i="3" s="1"/>
  <c r="F43" i="3"/>
  <c r="A43" i="3"/>
  <c r="F42" i="3"/>
  <c r="F35" i="3"/>
  <c r="F34" i="3"/>
  <c r="F33" i="3"/>
  <c r="F32" i="3"/>
  <c r="F31" i="3"/>
  <c r="F30" i="3"/>
  <c r="F29" i="3"/>
  <c r="A29" i="3"/>
  <c r="A30" i="3" s="1"/>
  <c r="A31" i="3" s="1"/>
  <c r="A32" i="3" s="1"/>
  <c r="A33" i="3" s="1"/>
  <c r="A34" i="3" s="1"/>
  <c r="A35" i="3" s="1"/>
  <c r="F28" i="3"/>
  <c r="A28" i="3"/>
  <c r="F27" i="3"/>
  <c r="F24" i="3"/>
  <c r="F23" i="3"/>
  <c r="F22" i="3"/>
  <c r="F21" i="3"/>
  <c r="A21" i="3"/>
  <c r="A22" i="3" s="1"/>
  <c r="A23" i="3" s="1"/>
  <c r="A24" i="3" s="1"/>
  <c r="F17" i="3"/>
  <c r="F14" i="3"/>
  <c r="F7" i="3"/>
  <c r="F8" i="3" s="1"/>
  <c r="F51" i="3" l="1"/>
  <c r="F52" i="3" s="1"/>
  <c r="F48" i="3"/>
  <c r="F18" i="3"/>
  <c r="F36" i="3"/>
  <c r="F25" i="3"/>
</calcChain>
</file>

<file path=xl/sharedStrings.xml><?xml version="1.0" encoding="utf-8"?>
<sst xmlns="http://schemas.openxmlformats.org/spreadsheetml/2006/main" count="92" uniqueCount="72">
  <si>
    <t>Estimation du coût des Travaux de réhabilitation et d'extension du Système d'Approvisionnement en Eau Potable (SAEP) de La Bode  dans le Département du Sud</t>
  </si>
  <si>
    <t>No.</t>
  </si>
  <si>
    <t>Description</t>
  </si>
  <si>
    <t>Quantité</t>
  </si>
  <si>
    <t>Unité</t>
  </si>
  <si>
    <t xml:space="preserve"> P.U. (US ) </t>
  </si>
  <si>
    <t xml:space="preserve"> Montant Estimatif (US) </t>
  </si>
  <si>
    <t>Mobilisation (Installations Générales)</t>
  </si>
  <si>
    <t>Ce prix rémunère au forfait les travaux: d'installation de chantier (Location d'un dépôt, mobilisation sur le terrain, Nettoyage, évacuation des débris et mise en service, etc…), les relevés détaillés, débroussaillage, implantations des ouvrages, la fabrication et l'installation d'un panneau de visibilité de dimension 1.20 m X 2.40 m y compris le replis du chantier. Toutes suggestions incluses</t>
  </si>
  <si>
    <t>FF</t>
  </si>
  <si>
    <t>Sous Total 1</t>
  </si>
  <si>
    <t xml:space="preserve">Travaux de réparations au niveau du captage, </t>
  </si>
  <si>
    <t>Captage </t>
  </si>
  <si>
    <t>- Travaux de nettoyage à l’intérieur du captage,</t>
  </si>
  <si>
    <t>- travaux de réparations au niveau du captage (ce prix rémunère au forfait les travaux de consolidation des pieds de murs de la clôture, finition sur les poteaux de la clôture, les travaux de chainage de la clôture, installation de cyclofence sur une longueur de 17 ml , application de deux couches de peinture sur les couvercles et la barrière, excavation des déblais, l’achat des matériaux et matériels nécessaires a l’exécution de cet ouvrages, la manutention et M.O. nécessaires a l’exécution de cet ouvrage et toutes suggestions.</t>
  </si>
  <si>
    <t>Ft</t>
  </si>
  <si>
    <t>Mur de protection du captage</t>
  </si>
  <si>
    <t>ce prix rémunère au forfait les travaux de construction de mur pour les dimensions pre citées. Ce prix rémunère  l’achat des matériaux  nécessaires a l’exécution de cet ouvrage, la manutention et la M.O. nécessaires a l’exécution de cet ouvrage et toutes suggestions</t>
  </si>
  <si>
    <t xml:space="preserve">Construction d’un point d’eau </t>
  </si>
  <si>
    <t>Sous Total A</t>
  </si>
  <si>
    <t>B</t>
  </si>
  <si>
    <t xml:space="preserve">Lignes d’adduction </t>
  </si>
  <si>
    <t>Travaux de réparation de fuites</t>
  </si>
  <si>
    <t>Fouille en tranchée en terrain meuble et rocheux y compris le transport des produits de fouilles excédentaires et toutes suggestions</t>
  </si>
  <si>
    <t>ml</t>
  </si>
  <si>
    <t>Sable pour protection de conduite mis en place dans tranchéeet toutes suggestions</t>
  </si>
  <si>
    <t>m3</t>
  </si>
  <si>
    <t>Fourniture et pose de conduite Ga, DN4'', y compris les joints, pièces spéciales, tés, coudes, etc. et le raccordement aux conduites existantes.</t>
  </si>
  <si>
    <t>Fourniture et pose de 2 Unions 3’’ et de  2 coudes 3’’ et le raccordement aux conduites existantes / Achat et installation d’une échelle métallique</t>
  </si>
  <si>
    <t>Sous Total B</t>
  </si>
  <si>
    <t>C</t>
  </si>
  <si>
    <t>Ligne de distribution</t>
  </si>
  <si>
    <t>Sable pour protection de conduite mis en place dans les tranchées et toutes suggestions</t>
  </si>
  <si>
    <t>Fourniture et pose de conduite PVC SCH 40, DN 4'',  compris les joints, pièces spéciales, tés, coudes, etc. et le raccordement aux conduites existantes</t>
  </si>
  <si>
    <t>Fourniture et pose de conduite PVC SCH 40, DN 3’’, y compris les joints, pièces spéciales, tés, coudes, etc. et le raccordement aux conduites existantes</t>
  </si>
  <si>
    <t xml:space="preserve">Fourniture et pose de vanne de diametre 3'' a passage directe  fonte AVA a bride 250 PSI ( H2O ) et toutes suggestions </t>
  </si>
  <si>
    <t>Unite</t>
  </si>
  <si>
    <t>Fouille en tranchée en terrain meuble et rocheux la dépose et la pose des conduites sur une longueur de 1500 ml et toutes suggestions</t>
  </si>
  <si>
    <t>Fourniture et pose de conduite PEHD 50 mm et ces accessoires ( localite mango rond )</t>
  </si>
  <si>
    <t>Sous-total C</t>
  </si>
  <si>
    <t>D</t>
  </si>
  <si>
    <t>Réparation de 4  fontaines et construction d’un point d’eau</t>
  </si>
  <si>
    <t xml:space="preserve">Travaux de réparation au niveau des 4 fontaines en fonction et réalisation d’un point d’eau  (ce prix rémunère aux forfaits  l'Achat de matériaux et de matériels hydrauliques nécessaires pour la mise en état des fontaines/ la MO et la manutention / Application de 2 couches  de peinture / travaux de robinetteries, de plomberie, chambre des vannes  et toutes suggestions. </t>
  </si>
  <si>
    <t>Sous Total D</t>
  </si>
  <si>
    <t>E</t>
  </si>
  <si>
    <t xml:space="preserve">Réparation de fuite sur la ligne menant au réservoir 2 de La Borde. Ce prix rémunère les travaux de fouille, les pièces , matériaux , matériels servant a la réparation, la manutention, la M.O nécessaires et toutes suggestions </t>
  </si>
  <si>
    <t> FF</t>
  </si>
  <si>
    <t>IMPREVUS</t>
  </si>
  <si>
    <t>%</t>
  </si>
  <si>
    <t>GRAND TOTAL</t>
  </si>
  <si>
    <t>Commentaires</t>
  </si>
  <si>
    <t>Travaux de maçonnerie ( 2 murs de protection L = 7m , h= 1.7 ep.= 0.4m, ).- Mur #2: L = 9.85m , h= 1.7 ep.= 0.4m, )______Travaux d'etancheite au niveau de la premiere mur de protection. Protection de la tuyeau d'adduction Ga au lit de la riviere via une sortant dan l'air du captage sur une distance totale de 53 m.l.</t>
  </si>
  <si>
    <r>
      <t>m</t>
    </r>
    <r>
      <rPr>
        <vertAlign val="superscript"/>
        <sz val="10"/>
        <color rgb="FF000000"/>
        <rFont val="Times New Roman"/>
        <family val="1"/>
      </rPr>
      <t>3</t>
    </r>
  </si>
  <si>
    <t xml:space="preserve">1.Plan &amp;relevé du site </t>
  </si>
  <si>
    <t>FFT</t>
  </si>
  <si>
    <t>2.Plan &amp;relevé de la source, des conduites et ouvrages situés sur la ligne d’adduction ainsi que sur la ligne de distribution.</t>
  </si>
  <si>
    <t xml:space="preserve"> Les branchements privés seront présentés par bloc sur le mệme plan et par planche dans un mệme echelle au gré de l’entrépreneur, mais l’echelle doit être indiquée sur le plan.</t>
  </si>
  <si>
    <t>3.Coordonnées de tous les troncons à réparer.</t>
  </si>
  <si>
    <t>cette cellule peut resulter de la somme totale sans afficher le coup unitaire de cet item.</t>
  </si>
  <si>
    <t>4.Profil en long du reseau par planche, échelle au gré de l’entrépreneur mais à être indiquée sur le plan.</t>
  </si>
  <si>
    <t>5.Profil en travers des sections importantes.</t>
  </si>
  <si>
    <t xml:space="preserve"> N.B:Les plans seront soumis en format dur de dimenssion ( 24’’X36’’ ) en fichier pdf et DWG” sur un support éléctronique quelconque en trois (3)copies originaux .chaque support doit porter le nom du soumissionaire pour éviter tout éventuel confusion.</t>
  </si>
  <si>
    <r>
      <t xml:space="preserve">Travaux de construction  d’un point d’eau. </t>
    </r>
    <r>
      <rPr>
        <sz val="14"/>
        <color rgb="FF000000"/>
        <rFont val="Times New Roman"/>
        <family val="1"/>
      </rPr>
      <t xml:space="preserve"> ce prix rémunère au forfait les travaux de réalisation de ce point d’eau ,  les travaux d’assainissement , l’achat des matériaux et matériels, la manutention et M.O. nécessaires, le bouchonnement de la conduite de 2’’ en Ga  et toutes suggestions.</t>
    </r>
  </si>
  <si>
    <t>6.Plans détaillés  en 2D de tous les ouvrages à realiser</t>
  </si>
  <si>
    <t>construit entre  l'annees 1983-1987, le captage de Laborde   via son profil  garantit déjà une alimentation gravitaire depuis environs 35 années ,nous nous sommes permis de proceder à une intervention sectorielle laquelle n’empechera une étude topographique-actualisé qui sera sur le compte de l’entrepreneur. Cette étude doit satisfaire les exigences techniques dans la matière et sera considéré à une forte pourcentage lors de  la selection de l’entrepréneur.</t>
  </si>
  <si>
    <t>Total 1A a F</t>
  </si>
  <si>
    <t>F-Travaux topographique.</t>
  </si>
  <si>
    <t>km</t>
  </si>
  <si>
    <t xml:space="preserve"> F-Sous totale M.O travaux topographique.</t>
  </si>
  <si>
    <t>F</t>
  </si>
  <si>
    <t>MO+Profit</t>
  </si>
  <si>
    <t>MO et profit  selon le soumissionnaire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</si>
</sst>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_);\(#,##0.0\)"/>
  </numFmts>
  <fonts count="17" x14ac:knownFonts="1">
    <font>
      <sz val="11"/>
      <color theme="1"/>
      <name val="Calibri"/>
      <family val="2"/>
      <scheme val="minor"/>
    </font>
    <font>
      <sz val="10"/>
      <color theme="1"/>
      <name val="Calibri"/>
      <family val="2"/>
      <scheme val="minor"/>
    </font>
    <font>
      <b/>
      <sz val="11"/>
      <color rgb="FF000000"/>
      <name val="Times New Roman"/>
      <family val="1"/>
    </font>
    <font>
      <b/>
      <sz val="10"/>
      <color rgb="FF000000"/>
      <name val="Times New Roman"/>
      <family val="1"/>
    </font>
    <font>
      <sz val="10"/>
      <color rgb="FF000000"/>
      <name val="Times New Roman"/>
      <family val="1"/>
    </font>
    <font>
      <b/>
      <sz val="10"/>
      <color theme="1"/>
      <name val="Times New Roman"/>
      <family val="1"/>
    </font>
    <font>
      <sz val="10"/>
      <color theme="1"/>
      <name val="Times New Roman"/>
      <family val="1"/>
    </font>
    <font>
      <b/>
      <sz val="10"/>
      <color rgb="FFFFFFFF"/>
      <name val="Times New Roman"/>
      <family val="1"/>
    </font>
    <font>
      <vertAlign val="superscript"/>
      <sz val="10"/>
      <color rgb="FF000000"/>
      <name val="Times New Roman"/>
      <family val="1"/>
    </font>
    <font>
      <sz val="14"/>
      <color theme="1"/>
      <name val="Calibri"/>
      <family val="2"/>
      <scheme val="minor"/>
    </font>
    <font>
      <b/>
      <sz val="14"/>
      <color rgb="FF000000"/>
      <name val="Times New Roman"/>
      <family val="1"/>
    </font>
    <font>
      <sz val="14"/>
      <color rgb="FF000000"/>
      <name val="Times New Roman"/>
      <family val="1"/>
    </font>
    <font>
      <b/>
      <sz val="14"/>
      <color theme="1"/>
      <name val="Times New Roman"/>
      <family val="1"/>
    </font>
    <font>
      <sz val="14"/>
      <color theme="1"/>
      <name val="Times New Roman"/>
      <family val="1"/>
    </font>
    <font>
      <b/>
      <sz val="22"/>
      <color rgb="FF000000"/>
      <name val="Garamond"/>
      <family val="1"/>
    </font>
    <font>
      <b/>
      <sz val="9"/>
      <color rgb="FF000000"/>
      <name val="Garamond"/>
      <family val="1"/>
    </font>
    <font>
      <b/>
      <sz val="11"/>
      <color theme="1"/>
      <name val="Calibri"/>
      <family val="2"/>
      <scheme val="minor"/>
    </font>
  </fonts>
  <fills count="5">
    <fill>
      <patternFill patternType="none"/>
    </fill>
    <fill>
      <patternFill patternType="gray125"/>
    </fill>
    <fill>
      <patternFill patternType="solid">
        <fgColor rgb="FF92D050"/>
        <bgColor indexed="64"/>
      </patternFill>
    </fill>
    <fill>
      <patternFill patternType="solid">
        <fgColor theme="5" tint="0.79998168889431442"/>
        <bgColor indexed="64"/>
      </patternFill>
    </fill>
    <fill>
      <patternFill patternType="solid">
        <fgColor theme="7" tint="0.59999389629810485"/>
        <bgColor indexed="64"/>
      </patternFill>
    </fill>
  </fills>
  <borders count="4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thick">
        <color indexed="64"/>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medium">
        <color indexed="64"/>
      </left>
      <right style="medium">
        <color indexed="64"/>
      </right>
      <top/>
      <bottom/>
      <diagonal/>
    </border>
    <border>
      <left style="thick">
        <color indexed="64"/>
      </left>
      <right style="thick">
        <color indexed="64"/>
      </right>
      <top style="thin">
        <color indexed="64"/>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n">
        <color auto="1"/>
      </top>
      <bottom/>
      <diagonal/>
    </border>
    <border>
      <left style="thick">
        <color auto="1"/>
      </left>
      <right style="thin">
        <color auto="1"/>
      </right>
      <top/>
      <bottom/>
      <diagonal/>
    </border>
    <border>
      <left style="thin">
        <color auto="1"/>
      </left>
      <right style="thin">
        <color auto="1"/>
      </right>
      <top/>
      <bottom/>
      <diagonal/>
    </border>
    <border>
      <left style="thin">
        <color auto="1"/>
      </left>
      <right style="thick">
        <color auto="1"/>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23">
    <xf numFmtId="0" fontId="0" fillId="0" borderId="0" xfId="0"/>
    <xf numFmtId="0" fontId="1" fillId="0" borderId="4" xfId="0" applyFont="1" applyBorder="1" applyAlignment="1">
      <alignment vertical="top"/>
    </xf>
    <xf numFmtId="0" fontId="1" fillId="0" borderId="4" xfId="0" applyFont="1" applyBorder="1" applyAlignment="1">
      <alignment vertical="center"/>
    </xf>
    <xf numFmtId="0" fontId="1" fillId="3" borderId="4" xfId="0" applyFont="1" applyFill="1" applyBorder="1" applyAlignment="1">
      <alignment vertical="top"/>
    </xf>
    <xf numFmtId="0" fontId="3" fillId="2" borderId="2" xfId="0" applyFont="1" applyFill="1" applyBorder="1" applyAlignment="1">
      <alignment horizontal="center" vertical="center" wrapText="1"/>
    </xf>
    <xf numFmtId="0" fontId="1" fillId="0" borderId="0" xfId="0" applyFont="1" applyAlignment="1">
      <alignment wrapText="1"/>
    </xf>
    <xf numFmtId="0" fontId="3" fillId="2" borderId="2" xfId="0" applyFont="1" applyFill="1" applyBorder="1" applyAlignment="1">
      <alignment horizontal="center" vertical="center"/>
    </xf>
    <xf numFmtId="0" fontId="7" fillId="0" borderId="4" xfId="0" applyFont="1" applyBorder="1" applyAlignment="1">
      <alignment horizontal="center" vertical="center"/>
    </xf>
    <xf numFmtId="0" fontId="4" fillId="0" borderId="4" xfId="0" applyFont="1" applyBorder="1" applyAlignment="1">
      <alignment vertical="center"/>
    </xf>
    <xf numFmtId="0" fontId="4" fillId="0" borderId="4" xfId="0" applyFont="1" applyBorder="1" applyAlignment="1">
      <alignment horizontal="center" vertical="center"/>
    </xf>
    <xf numFmtId="4" fontId="4" fillId="0" borderId="4" xfId="0" applyNumberFormat="1" applyFont="1" applyBorder="1" applyAlignment="1">
      <alignment vertical="center"/>
    </xf>
    <xf numFmtId="4" fontId="4" fillId="0" borderId="4" xfId="0" applyNumberFormat="1" applyFont="1" applyBorder="1" applyAlignment="1">
      <alignment horizontal="right" vertical="center"/>
    </xf>
    <xf numFmtId="0" fontId="4" fillId="0" borderId="4" xfId="0" applyFont="1" applyBorder="1" applyAlignment="1">
      <alignment horizontal="right" vertical="center"/>
    </xf>
    <xf numFmtId="0" fontId="6" fillId="0" borderId="4" xfId="0" applyFont="1" applyBorder="1" applyAlignment="1">
      <alignment horizontal="center" vertical="center"/>
    </xf>
    <xf numFmtId="0" fontId="1" fillId="0" borderId="0" xfId="0" applyFont="1"/>
    <xf numFmtId="0" fontId="3" fillId="2" borderId="1" xfId="0" applyFont="1" applyFill="1" applyBorder="1" applyAlignment="1">
      <alignment horizontal="center" vertical="center"/>
    </xf>
    <xf numFmtId="0" fontId="5" fillId="0" borderId="3" xfId="0" applyFont="1" applyBorder="1" applyAlignment="1">
      <alignment horizontal="center" vertical="center"/>
    </xf>
    <xf numFmtId="0" fontId="7" fillId="0" borderId="6" xfId="0" applyFont="1" applyBorder="1" applyAlignment="1">
      <alignment horizontal="center" vertical="center" wrapText="1"/>
    </xf>
    <xf numFmtId="4" fontId="4" fillId="0" borderId="6" xfId="0" applyNumberFormat="1" applyFont="1" applyBorder="1" applyAlignment="1">
      <alignment horizontal="right" vertical="center" wrapText="1"/>
    </xf>
    <xf numFmtId="4" fontId="3" fillId="0" borderId="6" xfId="0" applyNumberFormat="1" applyFont="1" applyBorder="1" applyAlignment="1">
      <alignment horizontal="right" vertical="center" wrapText="1"/>
    </xf>
    <xf numFmtId="0" fontId="1" fillId="0" borderId="6" xfId="0" applyFont="1" applyBorder="1" applyAlignment="1">
      <alignment vertical="center" wrapText="1"/>
    </xf>
    <xf numFmtId="0" fontId="1" fillId="0" borderId="6" xfId="0" applyFont="1" applyBorder="1" applyAlignment="1">
      <alignment vertical="top" wrapText="1"/>
    </xf>
    <xf numFmtId="4" fontId="3" fillId="3" borderId="6" xfId="0" applyNumberFormat="1" applyFont="1" applyFill="1" applyBorder="1" applyAlignment="1">
      <alignment horizontal="right" vertical="center" wrapText="1"/>
    </xf>
    <xf numFmtId="0" fontId="4" fillId="0" borderId="6" xfId="0" applyFont="1" applyBorder="1" applyAlignment="1">
      <alignment horizontal="center" vertical="center" wrapText="1"/>
    </xf>
    <xf numFmtId="4" fontId="5" fillId="0" borderId="6" xfId="0" applyNumberFormat="1" applyFont="1" applyBorder="1" applyAlignment="1">
      <alignment horizontal="right" vertical="center" wrapText="1"/>
    </xf>
    <xf numFmtId="0" fontId="5" fillId="0" borderId="6" xfId="0" applyFont="1" applyBorder="1" applyAlignment="1">
      <alignment horizontal="right" vertical="center" wrapText="1"/>
    </xf>
    <xf numFmtId="0" fontId="1" fillId="3" borderId="4" xfId="0" applyFont="1" applyFill="1" applyBorder="1" applyAlignment="1">
      <alignment vertical="center"/>
    </xf>
    <xf numFmtId="4" fontId="3" fillId="3" borderId="6" xfId="0" applyNumberFormat="1" applyFont="1" applyFill="1" applyBorder="1" applyAlignment="1">
      <alignment horizontal="center" vertical="center" wrapText="1"/>
    </xf>
    <xf numFmtId="0" fontId="6" fillId="3" borderId="4" xfId="0" applyFont="1" applyFill="1" applyBorder="1" applyAlignment="1">
      <alignment horizontal="center" vertical="center"/>
    </xf>
    <xf numFmtId="4" fontId="5" fillId="3" borderId="6" xfId="0" applyNumberFormat="1" applyFont="1" applyFill="1" applyBorder="1" applyAlignment="1">
      <alignment horizontal="right" vertical="center" wrapText="1"/>
    </xf>
    <xf numFmtId="4" fontId="1" fillId="3" borderId="6" xfId="0" applyNumberFormat="1" applyFont="1" applyFill="1" applyBorder="1" applyAlignment="1">
      <alignment vertical="center" wrapText="1"/>
    </xf>
    <xf numFmtId="0" fontId="0" fillId="0" borderId="13" xfId="0" applyBorder="1" applyAlignment="1">
      <alignment horizontal="center" wrapText="1"/>
    </xf>
    <xf numFmtId="0" fontId="0" fillId="0" borderId="14" xfId="0" applyBorder="1" applyAlignment="1">
      <alignment horizontal="center" vertical="top" wrapText="1"/>
    </xf>
    <xf numFmtId="164" fontId="0" fillId="0" borderId="14" xfId="0" applyNumberFormat="1" applyBorder="1" applyAlignment="1">
      <alignment vertical="top" wrapText="1"/>
    </xf>
    <xf numFmtId="0" fontId="0" fillId="0" borderId="15" xfId="0" applyBorder="1" applyAlignment="1">
      <alignment vertical="top" wrapText="1"/>
    </xf>
    <xf numFmtId="0" fontId="0" fillId="0" borderId="17" xfId="0" applyBorder="1" applyAlignment="1">
      <alignment horizontal="center" wrapText="1"/>
    </xf>
    <xf numFmtId="0" fontId="0" fillId="0" borderId="18" xfId="0" applyBorder="1" applyAlignment="1">
      <alignment horizontal="center" vertical="top" wrapText="1"/>
    </xf>
    <xf numFmtId="164" fontId="0" fillId="0" borderId="18" xfId="0" applyNumberFormat="1" applyBorder="1" applyAlignment="1">
      <alignment vertical="top" wrapText="1"/>
    </xf>
    <xf numFmtId="0" fontId="0" fillId="0" borderId="19" xfId="0" applyBorder="1" applyAlignment="1">
      <alignment vertical="top" wrapText="1"/>
    </xf>
    <xf numFmtId="0" fontId="1" fillId="0" borderId="20" xfId="0" applyFont="1" applyBorder="1" applyAlignment="1">
      <alignment vertical="top" wrapText="1"/>
    </xf>
    <xf numFmtId="0" fontId="1" fillId="0" borderId="12" xfId="0" applyFont="1" applyBorder="1" applyAlignment="1">
      <alignment wrapText="1"/>
    </xf>
    <xf numFmtId="0" fontId="3" fillId="2" borderId="5" xfId="0" applyFont="1" applyFill="1" applyBorder="1" applyAlignment="1">
      <alignment horizontal="center" vertical="center" wrapText="1"/>
    </xf>
    <xf numFmtId="0" fontId="1" fillId="0" borderId="11" xfId="0" applyFont="1" applyBorder="1" applyAlignment="1">
      <alignment wrapText="1"/>
    </xf>
    <xf numFmtId="0" fontId="1" fillId="3" borderId="12" xfId="0" applyFont="1" applyFill="1" applyBorder="1" applyAlignment="1">
      <alignment wrapText="1"/>
    </xf>
    <xf numFmtId="0" fontId="1" fillId="0" borderId="16" xfId="0" applyFont="1" applyBorder="1" applyAlignment="1">
      <alignment vertical="top" wrapText="1"/>
    </xf>
    <xf numFmtId="0" fontId="10" fillId="2" borderId="2" xfId="0" applyFont="1" applyFill="1" applyBorder="1" applyAlignment="1">
      <alignment horizontal="center" vertical="center" wrapText="1"/>
    </xf>
    <xf numFmtId="0" fontId="10" fillId="0" borderId="4" xfId="0" applyFont="1" applyBorder="1" applyAlignment="1">
      <alignment vertical="center" wrapText="1"/>
    </xf>
    <xf numFmtId="0" fontId="11" fillId="0" borderId="4" xfId="0" applyFont="1" applyBorder="1" applyAlignment="1">
      <alignment horizontal="justify" vertical="center" wrapText="1"/>
    </xf>
    <xf numFmtId="0" fontId="10" fillId="0" borderId="4" xfId="0" applyFont="1" applyBorder="1" applyAlignment="1">
      <alignment horizontal="justify" vertical="center" wrapText="1"/>
    </xf>
    <xf numFmtId="0" fontId="11" fillId="0" borderId="5" xfId="0" applyFont="1" applyBorder="1" applyAlignment="1">
      <alignment horizontal="justify" vertical="center" wrapText="1"/>
    </xf>
    <xf numFmtId="0" fontId="11" fillId="0" borderId="4" xfId="0" applyFont="1" applyBorder="1" applyAlignment="1">
      <alignment horizontal="justify" vertical="center"/>
    </xf>
    <xf numFmtId="0" fontId="10" fillId="3" borderId="4" xfId="0" applyFont="1" applyFill="1" applyBorder="1" applyAlignment="1">
      <alignment horizontal="justify" vertical="center" wrapText="1"/>
    </xf>
    <xf numFmtId="0" fontId="11" fillId="0" borderId="4" xfId="0" applyFont="1" applyBorder="1" applyAlignment="1">
      <alignment vertical="center" wrapText="1"/>
    </xf>
    <xf numFmtId="0" fontId="10" fillId="3" borderId="4" xfId="0" applyFont="1" applyFill="1" applyBorder="1" applyAlignment="1">
      <alignment vertical="center" wrapText="1"/>
    </xf>
    <xf numFmtId="0" fontId="12" fillId="3" borderId="4" xfId="0" applyFont="1" applyFill="1" applyBorder="1" applyAlignment="1">
      <alignment vertical="center" wrapText="1"/>
    </xf>
    <xf numFmtId="0" fontId="12" fillId="0" borderId="4" xfId="0" applyFont="1" applyBorder="1" applyAlignment="1">
      <alignment vertical="center" wrapText="1"/>
    </xf>
    <xf numFmtId="0" fontId="13" fillId="0" borderId="4" xfId="0" applyFont="1" applyBorder="1" applyAlignment="1">
      <alignment horizontal="justify" vertical="center" wrapText="1"/>
    </xf>
    <xf numFmtId="0" fontId="9" fillId="0" borderId="14" xfId="0" applyFont="1" applyBorder="1" applyAlignment="1">
      <alignment vertical="top" wrapText="1"/>
    </xf>
    <xf numFmtId="0" fontId="9" fillId="0" borderId="18" xfId="0" applyFont="1" applyBorder="1" applyAlignment="1">
      <alignment vertical="top" wrapText="1"/>
    </xf>
    <xf numFmtId="0" fontId="9" fillId="0" borderId="0" xfId="0" applyFont="1" applyAlignment="1">
      <alignment wrapText="1"/>
    </xf>
    <xf numFmtId="0" fontId="1" fillId="3" borderId="3" xfId="0" applyFont="1" applyFill="1" applyBorder="1" applyAlignment="1">
      <alignment horizontal="center" vertical="center"/>
    </xf>
    <xf numFmtId="0" fontId="3" fillId="0" borderId="3" xfId="0" applyFont="1" applyBorder="1" applyAlignment="1">
      <alignment horizontal="center" vertical="center"/>
    </xf>
    <xf numFmtId="0" fontId="6" fillId="3" borderId="3" xfId="0" applyFont="1" applyFill="1" applyBorder="1" applyAlignment="1">
      <alignment horizontal="center" vertical="center"/>
    </xf>
    <xf numFmtId="0" fontId="6" fillId="0" borderId="3" xfId="0" applyFont="1" applyBorder="1" applyAlignment="1">
      <alignment horizontal="center" vertical="top"/>
    </xf>
    <xf numFmtId="0" fontId="6" fillId="0" borderId="3" xfId="0" applyFont="1" applyBorder="1" applyAlignment="1">
      <alignment horizontal="center" vertical="center"/>
    </xf>
    <xf numFmtId="0" fontId="1" fillId="0" borderId="0" xfId="0" applyFont="1" applyAlignment="1">
      <alignment horizontal="center"/>
    </xf>
    <xf numFmtId="0" fontId="5" fillId="0" borderId="24" xfId="0" applyFont="1" applyBorder="1" applyAlignment="1">
      <alignment horizontal="center" vertical="center"/>
    </xf>
    <xf numFmtId="0" fontId="13" fillId="0" borderId="5" xfId="0" applyFont="1" applyBorder="1" applyAlignment="1">
      <alignment horizontal="justify" vertical="center" wrapText="1"/>
    </xf>
    <xf numFmtId="0" fontId="6" fillId="0" borderId="5" xfId="0" applyFont="1" applyBorder="1" applyAlignment="1">
      <alignment horizontal="justify" vertical="center"/>
    </xf>
    <xf numFmtId="0" fontId="5" fillId="0" borderId="5" xfId="0" applyFont="1" applyBorder="1" applyAlignment="1">
      <alignment horizontal="center" vertical="center"/>
    </xf>
    <xf numFmtId="0" fontId="5" fillId="0" borderId="0" xfId="0" applyFont="1" applyBorder="1" applyAlignment="1">
      <alignment horizontal="right" vertical="center" wrapText="1"/>
    </xf>
    <xf numFmtId="0" fontId="1" fillId="0" borderId="25" xfId="0" applyFont="1" applyBorder="1" applyAlignment="1">
      <alignment wrapText="1"/>
    </xf>
    <xf numFmtId="0" fontId="14" fillId="4" borderId="27" xfId="0" applyFont="1" applyFill="1" applyBorder="1" applyAlignment="1">
      <alignment horizontal="center" vertical="center"/>
    </xf>
    <xf numFmtId="0" fontId="15" fillId="4" borderId="8" xfId="0" applyFont="1" applyFill="1" applyBorder="1" applyAlignment="1">
      <alignment horizontal="left" vertical="top" wrapText="1"/>
    </xf>
    <xf numFmtId="0" fontId="1" fillId="0" borderId="3" xfId="0" applyFont="1" applyBorder="1" applyAlignment="1">
      <alignment horizontal="center" vertical="center"/>
    </xf>
    <xf numFmtId="0" fontId="4" fillId="0" borderId="3" xfId="0" applyFont="1" applyBorder="1" applyAlignment="1">
      <alignment horizontal="center" vertical="center"/>
    </xf>
    <xf numFmtId="0" fontId="16" fillId="0" borderId="14" xfId="0" applyFont="1" applyBorder="1" applyAlignment="1">
      <alignment vertical="center" wrapText="1"/>
    </xf>
    <xf numFmtId="0" fontId="16" fillId="0" borderId="18" xfId="0" applyFont="1" applyBorder="1" applyAlignment="1">
      <alignment vertical="center" wrapText="1"/>
    </xf>
    <xf numFmtId="0" fontId="0" fillId="0" borderId="21" xfId="0" applyBorder="1" applyAlignment="1">
      <alignment horizontal="center" wrapText="1"/>
    </xf>
    <xf numFmtId="0" fontId="9" fillId="0" borderId="22" xfId="0" applyFont="1" applyBorder="1" applyAlignment="1">
      <alignment vertical="top" wrapText="1"/>
    </xf>
    <xf numFmtId="0" fontId="0" fillId="0" borderId="22" xfId="0" applyBorder="1" applyAlignment="1">
      <alignment horizontal="center" vertical="top" wrapText="1"/>
    </xf>
    <xf numFmtId="164" fontId="0" fillId="0" borderId="22" xfId="0" applyNumberFormat="1" applyBorder="1" applyAlignment="1">
      <alignment vertical="top" wrapText="1"/>
    </xf>
    <xf numFmtId="0" fontId="16" fillId="0" borderId="22" xfId="0" applyFont="1" applyBorder="1" applyAlignment="1">
      <alignment vertical="center" wrapText="1"/>
    </xf>
    <xf numFmtId="0" fontId="0" fillId="0" borderId="23" xfId="0" applyBorder="1" applyAlignment="1">
      <alignment vertical="top" wrapText="1"/>
    </xf>
    <xf numFmtId="0" fontId="1" fillId="3" borderId="28" xfId="0" applyFont="1" applyFill="1" applyBorder="1" applyAlignment="1">
      <alignment vertical="top" wrapText="1"/>
    </xf>
    <xf numFmtId="0" fontId="0" fillId="3" borderId="29" xfId="0" applyFill="1" applyBorder="1" applyAlignment="1">
      <alignment horizontal="center" wrapText="1"/>
    </xf>
    <xf numFmtId="0" fontId="9" fillId="3" borderId="30" xfId="0" applyFont="1" applyFill="1" applyBorder="1" applyAlignment="1">
      <alignment horizontal="left" vertical="top" wrapText="1"/>
    </xf>
    <xf numFmtId="0" fontId="0" fillId="3" borderId="30" xfId="0" applyFill="1" applyBorder="1" applyAlignment="1">
      <alignment horizontal="center" vertical="top" wrapText="1"/>
    </xf>
    <xf numFmtId="0" fontId="0" fillId="3" borderId="31" xfId="0" applyFill="1" applyBorder="1" applyAlignment="1">
      <alignment vertical="top" wrapText="1"/>
    </xf>
    <xf numFmtId="0" fontId="1" fillId="0" borderId="32" xfId="0" applyFont="1" applyBorder="1" applyAlignment="1">
      <alignment horizontal="center" vertical="center"/>
    </xf>
    <xf numFmtId="0" fontId="12" fillId="0" borderId="33" xfId="0" applyFont="1" applyBorder="1" applyAlignment="1">
      <alignment horizontal="justify" vertical="center" wrapText="1"/>
    </xf>
    <xf numFmtId="0" fontId="1" fillId="0" borderId="33" xfId="0" applyFont="1" applyBorder="1" applyAlignment="1">
      <alignment vertical="center"/>
    </xf>
    <xf numFmtId="4" fontId="5" fillId="0" borderId="33" xfId="0" applyNumberFormat="1" applyFont="1" applyBorder="1" applyAlignment="1">
      <alignment horizontal="right" vertical="center" wrapText="1"/>
    </xf>
    <xf numFmtId="0" fontId="1" fillId="0" borderId="34" xfId="0" applyFont="1" applyBorder="1" applyAlignment="1">
      <alignment wrapText="1"/>
    </xf>
    <xf numFmtId="0" fontId="1" fillId="0" borderId="35" xfId="0" applyFont="1" applyBorder="1" applyAlignment="1">
      <alignment horizontal="center" vertical="center"/>
    </xf>
    <xf numFmtId="0" fontId="13" fillId="0" borderId="18" xfId="0" applyFont="1" applyBorder="1" applyAlignment="1">
      <alignment horizontal="justify" vertical="center" wrapText="1"/>
    </xf>
    <xf numFmtId="0" fontId="6" fillId="0" borderId="18" xfId="0" applyFont="1" applyBorder="1" applyAlignment="1">
      <alignment horizontal="justify" vertical="center"/>
    </xf>
    <xf numFmtId="0" fontId="1" fillId="0" borderId="18" xfId="0" applyFont="1" applyBorder="1" applyAlignment="1">
      <alignment vertical="center"/>
    </xf>
    <xf numFmtId="4" fontId="5" fillId="0" borderId="18" xfId="0" applyNumberFormat="1" applyFont="1" applyBorder="1" applyAlignment="1">
      <alignment horizontal="right" vertical="center" wrapText="1"/>
    </xf>
    <xf numFmtId="0" fontId="1" fillId="0" borderId="36" xfId="0" applyFont="1" applyBorder="1" applyAlignment="1">
      <alignment wrapText="1"/>
    </xf>
    <xf numFmtId="0" fontId="1" fillId="0" borderId="37" xfId="0" applyFont="1" applyBorder="1" applyAlignment="1">
      <alignment horizontal="center" vertical="center"/>
    </xf>
    <xf numFmtId="0" fontId="12" fillId="0" borderId="38" xfId="0" applyFont="1" applyBorder="1" applyAlignment="1">
      <alignment horizontal="justify" vertical="center" wrapText="1"/>
    </xf>
    <xf numFmtId="0" fontId="1" fillId="0" borderId="38" xfId="0" applyFont="1" applyBorder="1" applyAlignment="1">
      <alignment vertical="center"/>
    </xf>
    <xf numFmtId="4" fontId="5" fillId="0" borderId="38" xfId="0" applyNumberFormat="1" applyFont="1" applyBorder="1" applyAlignment="1">
      <alignment horizontal="right" vertical="center" wrapText="1"/>
    </xf>
    <xf numFmtId="0" fontId="1" fillId="0" borderId="39" xfId="0" applyFont="1" applyBorder="1" applyAlignment="1">
      <alignment wrapText="1"/>
    </xf>
    <xf numFmtId="0" fontId="5" fillId="4" borderId="26" xfId="0" applyFont="1" applyFill="1" applyBorder="1" applyAlignment="1">
      <alignment horizontal="center" vertical="center"/>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4" fillId="0" borderId="7" xfId="0" applyNumberFormat="1" applyFont="1" applyBorder="1" applyAlignment="1">
      <alignment vertical="center"/>
    </xf>
    <xf numFmtId="0" fontId="4" fillId="0" borderId="3" xfId="0" applyFont="1" applyBorder="1" applyAlignment="1">
      <alignment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4" fontId="4" fillId="0" borderId="7" xfId="0" applyNumberFormat="1" applyFont="1" applyBorder="1" applyAlignment="1">
      <alignment horizontal="right" vertical="center"/>
    </xf>
    <xf numFmtId="4" fontId="4" fillId="0" borderId="3" xfId="0" applyNumberFormat="1" applyFont="1" applyBorder="1" applyAlignment="1">
      <alignment horizontal="right" vertical="center"/>
    </xf>
    <xf numFmtId="4" fontId="4" fillId="0" borderId="9" xfId="0" applyNumberFormat="1" applyFont="1" applyBorder="1" applyAlignment="1">
      <alignment horizontal="right" vertical="center" wrapText="1"/>
    </xf>
    <xf numFmtId="4" fontId="4" fillId="0" borderId="10" xfId="0" applyNumberFormat="1" applyFont="1" applyBorder="1" applyAlignment="1">
      <alignment horizontal="right" vertical="center" wrapText="1"/>
    </xf>
    <xf numFmtId="0" fontId="4" fillId="0" borderId="7" xfId="0" applyFont="1" applyBorder="1" applyAlignment="1">
      <alignment vertical="center"/>
    </xf>
    <xf numFmtId="0" fontId="4" fillId="0" borderId="7" xfId="0" applyFont="1" applyBorder="1" applyAlignment="1">
      <alignment horizontal="right" vertical="center"/>
    </xf>
    <xf numFmtId="0" fontId="4" fillId="0" borderId="3" xfId="0" applyFont="1" applyBorder="1" applyAlignment="1">
      <alignment horizontal="right" vertical="center"/>
    </xf>
    <xf numFmtId="0" fontId="4" fillId="0" borderId="9" xfId="0" applyFont="1" applyBorder="1" applyAlignment="1">
      <alignment horizontal="right" vertical="center" wrapText="1"/>
    </xf>
    <xf numFmtId="0" fontId="4" fillId="0" borderId="10" xfId="0" applyFont="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DD31B-ADD5-4448-86D7-2384F1185E20}">
  <dimension ref="A1:G52"/>
  <sheetViews>
    <sheetView tabSelected="1" topLeftCell="B4" zoomScale="77" zoomScaleNormal="77" workbookViewId="0">
      <pane ySplit="2" topLeftCell="A30" activePane="bottomLeft" state="frozen"/>
      <selection activeCell="A4" sqref="A4"/>
      <selection pane="bottomLeft" activeCell="J34" sqref="J34"/>
    </sheetView>
  </sheetViews>
  <sheetFormatPr defaultRowHeight="18.5" x14ac:dyDescent="0.45"/>
  <cols>
    <col min="1" max="1" width="8.7265625" style="65"/>
    <col min="2" max="2" width="70.81640625" style="59" customWidth="1"/>
    <col min="3" max="4" width="8.7265625" style="14"/>
    <col min="5" max="5" width="12" style="14" customWidth="1"/>
    <col min="6" max="6" width="15.08984375" style="14" customWidth="1"/>
    <col min="7" max="7" width="40.81640625" style="5" customWidth="1"/>
  </cols>
  <sheetData>
    <row r="1" spans="1:7" ht="14.5" x14ac:dyDescent="0.35">
      <c r="A1" s="106"/>
      <c r="B1" s="106"/>
      <c r="C1" s="106"/>
      <c r="D1" s="106"/>
      <c r="E1" s="106"/>
      <c r="F1" s="106"/>
    </row>
    <row r="2" spans="1:7" ht="14.5" x14ac:dyDescent="0.35">
      <c r="A2" s="106"/>
      <c r="B2" s="106"/>
      <c r="C2" s="106"/>
      <c r="D2" s="106"/>
      <c r="E2" s="106"/>
      <c r="F2" s="106"/>
    </row>
    <row r="3" spans="1:7" ht="14.5" x14ac:dyDescent="0.35">
      <c r="A3" s="106"/>
      <c r="B3" s="106"/>
      <c r="C3" s="106"/>
      <c r="D3" s="106"/>
      <c r="E3" s="106"/>
      <c r="F3" s="106"/>
    </row>
    <row r="4" spans="1:7" ht="42" customHeight="1" thickBot="1" x14ac:dyDescent="0.4">
      <c r="A4" s="107" t="s">
        <v>0</v>
      </c>
      <c r="B4" s="107"/>
      <c r="C4" s="107"/>
      <c r="D4" s="107"/>
      <c r="E4" s="107"/>
      <c r="F4" s="107"/>
    </row>
    <row r="5" spans="1:7" ht="26.5" thickBot="1" x14ac:dyDescent="0.4">
      <c r="A5" s="15" t="s">
        <v>1</v>
      </c>
      <c r="B5" s="45" t="s">
        <v>2</v>
      </c>
      <c r="C5" s="6" t="s">
        <v>3</v>
      </c>
      <c r="D5" s="6" t="s">
        <v>4</v>
      </c>
      <c r="E5" s="4" t="s">
        <v>5</v>
      </c>
      <c r="F5" s="4" t="s">
        <v>6</v>
      </c>
      <c r="G5" s="41" t="s">
        <v>50</v>
      </c>
    </row>
    <row r="6" spans="1:7" ht="50.5" customHeight="1" thickTop="1" thickBot="1" x14ac:dyDescent="0.4">
      <c r="A6" s="16">
        <v>1</v>
      </c>
      <c r="B6" s="46" t="s">
        <v>7</v>
      </c>
      <c r="C6" s="7"/>
      <c r="D6" s="7"/>
      <c r="E6" s="7"/>
      <c r="F6" s="17"/>
      <c r="G6" s="42"/>
    </row>
    <row r="7" spans="1:7" ht="89" customHeight="1" thickBot="1" x14ac:dyDescent="0.4">
      <c r="A7" s="74"/>
      <c r="B7" s="47" t="s">
        <v>8</v>
      </c>
      <c r="C7" s="8">
        <v>1</v>
      </c>
      <c r="D7" s="9" t="s">
        <v>9</v>
      </c>
      <c r="E7" s="10">
        <v>0</v>
      </c>
      <c r="F7" s="18">
        <f>C7*E7</f>
        <v>0</v>
      </c>
      <c r="G7" s="40"/>
    </row>
    <row r="8" spans="1:7" ht="18" thickBot="1" x14ac:dyDescent="0.4">
      <c r="A8" s="74"/>
      <c r="B8" s="48" t="s">
        <v>10</v>
      </c>
      <c r="C8" s="1"/>
      <c r="D8" s="1"/>
      <c r="E8" s="1"/>
      <c r="F8" s="19">
        <f>F7</f>
        <v>0</v>
      </c>
      <c r="G8" s="40"/>
    </row>
    <row r="9" spans="1:7" ht="63.5" customHeight="1" thickBot="1" x14ac:dyDescent="0.4">
      <c r="A9" s="74"/>
      <c r="B9" s="46" t="s">
        <v>11</v>
      </c>
      <c r="C9" s="1"/>
      <c r="D9" s="1"/>
      <c r="E9" s="1"/>
      <c r="F9" s="20"/>
      <c r="G9" s="40"/>
    </row>
    <row r="10" spans="1:7" ht="18" thickBot="1" x14ac:dyDescent="0.4">
      <c r="A10" s="74"/>
      <c r="B10" s="46" t="s">
        <v>12</v>
      </c>
      <c r="C10" s="1"/>
      <c r="D10" s="1"/>
      <c r="E10" s="1"/>
      <c r="F10" s="21"/>
      <c r="G10" s="40"/>
    </row>
    <row r="11" spans="1:7" ht="44" customHeight="1" x14ac:dyDescent="0.35">
      <c r="A11" s="108">
        <v>1</v>
      </c>
      <c r="B11" s="49" t="s">
        <v>13</v>
      </c>
      <c r="C11" s="110">
        <v>1</v>
      </c>
      <c r="D11" s="112" t="s">
        <v>15</v>
      </c>
      <c r="E11" s="114">
        <v>0</v>
      </c>
      <c r="F11" s="116">
        <f>C11*E11</f>
        <v>0</v>
      </c>
      <c r="G11" s="40"/>
    </row>
    <row r="12" spans="1:7" ht="102.5" customHeight="1" thickBot="1" x14ac:dyDescent="0.4">
      <c r="A12" s="109"/>
      <c r="B12" s="50" t="s">
        <v>14</v>
      </c>
      <c r="C12" s="111"/>
      <c r="D12" s="113"/>
      <c r="E12" s="115"/>
      <c r="F12" s="117"/>
      <c r="G12" s="40"/>
    </row>
    <row r="13" spans="1:7" ht="18" thickBot="1" x14ac:dyDescent="0.4">
      <c r="A13" s="74"/>
      <c r="B13" s="48" t="s">
        <v>16</v>
      </c>
      <c r="C13" s="1"/>
      <c r="D13" s="1"/>
      <c r="E13" s="1"/>
      <c r="F13" s="21"/>
      <c r="G13" s="40"/>
    </row>
    <row r="14" spans="1:7" ht="61" customHeight="1" x14ac:dyDescent="0.35">
      <c r="A14" s="108">
        <v>1</v>
      </c>
      <c r="B14" s="49" t="s">
        <v>51</v>
      </c>
      <c r="C14" s="118">
        <v>1</v>
      </c>
      <c r="D14" s="112" t="s">
        <v>15</v>
      </c>
      <c r="E14" s="119">
        <v>0</v>
      </c>
      <c r="F14" s="121">
        <f>C14*E14</f>
        <v>0</v>
      </c>
      <c r="G14" s="40"/>
    </row>
    <row r="15" spans="1:7" ht="67" customHeight="1" thickBot="1" x14ac:dyDescent="0.4">
      <c r="A15" s="109"/>
      <c r="B15" s="47" t="s">
        <v>17</v>
      </c>
      <c r="C15" s="111"/>
      <c r="D15" s="113"/>
      <c r="E15" s="120"/>
      <c r="F15" s="122"/>
      <c r="G15" s="40"/>
    </row>
    <row r="16" spans="1:7" ht="18" thickBot="1" x14ac:dyDescent="0.4">
      <c r="A16" s="74"/>
      <c r="B16" s="46" t="s">
        <v>18</v>
      </c>
      <c r="C16" s="2"/>
      <c r="D16" s="2"/>
      <c r="E16" s="2"/>
      <c r="F16" s="20"/>
      <c r="G16" s="40"/>
    </row>
    <row r="17" spans="1:7" ht="86" customHeight="1" thickBot="1" x14ac:dyDescent="0.4">
      <c r="A17" s="74">
        <v>1</v>
      </c>
      <c r="B17" s="48" t="s">
        <v>62</v>
      </c>
      <c r="C17" s="8">
        <v>1</v>
      </c>
      <c r="D17" s="9" t="s">
        <v>15</v>
      </c>
      <c r="E17" s="11">
        <v>0</v>
      </c>
      <c r="F17" s="18">
        <f>C17*E17</f>
        <v>0</v>
      </c>
      <c r="G17" s="40"/>
    </row>
    <row r="18" spans="1:7" ht="18" thickBot="1" x14ac:dyDescent="0.4">
      <c r="A18" s="60"/>
      <c r="B18" s="51" t="s">
        <v>19</v>
      </c>
      <c r="C18" s="3"/>
      <c r="D18" s="3"/>
      <c r="E18" s="3"/>
      <c r="F18" s="22">
        <f>SUM(F8:F17)</f>
        <v>0</v>
      </c>
      <c r="G18" s="43"/>
    </row>
    <row r="19" spans="1:7" ht="18" thickBot="1" x14ac:dyDescent="0.4">
      <c r="A19" s="16" t="s">
        <v>20</v>
      </c>
      <c r="B19" s="46" t="s">
        <v>21</v>
      </c>
      <c r="C19" s="2"/>
      <c r="D19" s="2"/>
      <c r="E19" s="2"/>
      <c r="F19" s="20"/>
      <c r="G19" s="40"/>
    </row>
    <row r="20" spans="1:7" ht="35.5" customHeight="1" thickBot="1" x14ac:dyDescent="0.4">
      <c r="A20" s="61">
        <v>1</v>
      </c>
      <c r="B20" s="46" t="s">
        <v>22</v>
      </c>
      <c r="C20" s="9"/>
      <c r="D20" s="9"/>
      <c r="E20" s="9"/>
      <c r="F20" s="23"/>
      <c r="G20" s="40"/>
    </row>
    <row r="21" spans="1:7" ht="62.5" customHeight="1" thickBot="1" x14ac:dyDescent="0.4">
      <c r="A21" s="75">
        <f>A20+1</f>
        <v>2</v>
      </c>
      <c r="B21" s="52" t="s">
        <v>23</v>
      </c>
      <c r="C21" s="9">
        <v>24</v>
      </c>
      <c r="D21" s="9" t="s">
        <v>24</v>
      </c>
      <c r="E21" s="9">
        <v>0</v>
      </c>
      <c r="F21" s="23">
        <f>C21*E21</f>
        <v>0</v>
      </c>
      <c r="G21" s="40"/>
    </row>
    <row r="22" spans="1:7" ht="33" customHeight="1" thickBot="1" x14ac:dyDescent="0.4">
      <c r="A22" s="75">
        <f t="shared" ref="A22:A24" si="0">A21+1</f>
        <v>3</v>
      </c>
      <c r="B22" s="52" t="s">
        <v>25</v>
      </c>
      <c r="C22" s="9">
        <v>1.92</v>
      </c>
      <c r="D22" s="9" t="s">
        <v>26</v>
      </c>
      <c r="E22" s="9">
        <v>0</v>
      </c>
      <c r="F22" s="23">
        <f t="shared" ref="F22:F23" si="1">C22*E22</f>
        <v>0</v>
      </c>
      <c r="G22" s="40"/>
    </row>
    <row r="23" spans="1:7" ht="45" customHeight="1" thickBot="1" x14ac:dyDescent="0.4">
      <c r="A23" s="75">
        <f t="shared" si="0"/>
        <v>4</v>
      </c>
      <c r="B23" s="52" t="s">
        <v>27</v>
      </c>
      <c r="C23" s="9">
        <v>24</v>
      </c>
      <c r="D23" s="9" t="s">
        <v>24</v>
      </c>
      <c r="E23" s="9">
        <v>0</v>
      </c>
      <c r="F23" s="23">
        <f t="shared" si="1"/>
        <v>0</v>
      </c>
      <c r="G23" s="40"/>
    </row>
    <row r="24" spans="1:7" ht="50" customHeight="1" thickBot="1" x14ac:dyDescent="0.4">
      <c r="A24" s="75">
        <f t="shared" si="0"/>
        <v>5</v>
      </c>
      <c r="B24" s="52" t="s">
        <v>28</v>
      </c>
      <c r="C24" s="9">
        <v>1</v>
      </c>
      <c r="D24" s="9" t="s">
        <v>9</v>
      </c>
      <c r="E24" s="9">
        <v>0</v>
      </c>
      <c r="F24" s="23">
        <f>C24*E24</f>
        <v>0</v>
      </c>
      <c r="G24" s="40"/>
    </row>
    <row r="25" spans="1:7" ht="18" thickBot="1" x14ac:dyDescent="0.4">
      <c r="A25" s="60"/>
      <c r="B25" s="53" t="s">
        <v>29</v>
      </c>
      <c r="C25" s="26"/>
      <c r="D25" s="26"/>
      <c r="E25" s="26"/>
      <c r="F25" s="27">
        <f>SUM(F21:F24)</f>
        <v>0</v>
      </c>
      <c r="G25" s="43"/>
    </row>
    <row r="26" spans="1:7" ht="18" thickBot="1" x14ac:dyDescent="0.4">
      <c r="A26" s="75" t="s">
        <v>30</v>
      </c>
      <c r="B26" s="46" t="s">
        <v>31</v>
      </c>
      <c r="C26" s="2"/>
      <c r="D26" s="2"/>
      <c r="E26" s="2"/>
      <c r="F26" s="20"/>
      <c r="G26" s="40"/>
    </row>
    <row r="27" spans="1:7" ht="46" customHeight="1" thickBot="1" x14ac:dyDescent="0.4">
      <c r="A27" s="74">
        <v>1</v>
      </c>
      <c r="B27" s="52" t="s">
        <v>23</v>
      </c>
      <c r="C27" s="9">
        <v>120</v>
      </c>
      <c r="D27" s="9" t="s">
        <v>24</v>
      </c>
      <c r="E27" s="9">
        <v>0</v>
      </c>
      <c r="F27" s="23">
        <f>C27*E27</f>
        <v>0</v>
      </c>
      <c r="G27" s="40"/>
    </row>
    <row r="28" spans="1:7" ht="57.5" customHeight="1" thickBot="1" x14ac:dyDescent="0.4">
      <c r="A28" s="75">
        <f>A27+1</f>
        <v>2</v>
      </c>
      <c r="B28" s="52" t="s">
        <v>32</v>
      </c>
      <c r="C28" s="9">
        <v>9.6</v>
      </c>
      <c r="D28" s="9" t="s">
        <v>52</v>
      </c>
      <c r="E28" s="9"/>
      <c r="F28" s="23">
        <f t="shared" ref="F28:F34" si="2">C28*E28</f>
        <v>0</v>
      </c>
      <c r="G28" s="40"/>
    </row>
    <row r="29" spans="1:7" ht="67.5" customHeight="1" thickBot="1" x14ac:dyDescent="0.4">
      <c r="A29" s="75">
        <f t="shared" ref="A29:A35" si="3">A28+1</f>
        <v>3</v>
      </c>
      <c r="B29" s="52" t="s">
        <v>33</v>
      </c>
      <c r="C29" s="9">
        <v>60</v>
      </c>
      <c r="D29" s="9" t="s">
        <v>24</v>
      </c>
      <c r="E29" s="9"/>
      <c r="F29" s="23">
        <f t="shared" si="2"/>
        <v>0</v>
      </c>
      <c r="G29" s="40"/>
    </row>
    <row r="30" spans="1:7" ht="105" customHeight="1" thickBot="1" x14ac:dyDescent="0.4">
      <c r="A30" s="75">
        <f t="shared" si="3"/>
        <v>4</v>
      </c>
      <c r="B30" s="52" t="s">
        <v>34</v>
      </c>
      <c r="C30" s="9">
        <v>60</v>
      </c>
      <c r="D30" s="9" t="s">
        <v>24</v>
      </c>
      <c r="E30" s="9">
        <v>0</v>
      </c>
      <c r="F30" s="23">
        <f t="shared" si="2"/>
        <v>0</v>
      </c>
      <c r="G30" s="40"/>
    </row>
    <row r="31" spans="1:7" ht="41.5" customHeight="1" thickBot="1" x14ac:dyDescent="0.4">
      <c r="A31" s="75">
        <f t="shared" si="3"/>
        <v>5</v>
      </c>
      <c r="B31" s="47" t="s">
        <v>35</v>
      </c>
      <c r="C31" s="12">
        <v>1</v>
      </c>
      <c r="D31" s="9" t="s">
        <v>36</v>
      </c>
      <c r="E31" s="12">
        <v>0</v>
      </c>
      <c r="F31" s="23">
        <f t="shared" si="2"/>
        <v>0</v>
      </c>
      <c r="G31" s="40"/>
    </row>
    <row r="32" spans="1:7" ht="72" customHeight="1" thickBot="1" x14ac:dyDescent="0.4">
      <c r="A32" s="75">
        <f t="shared" si="3"/>
        <v>6</v>
      </c>
      <c r="B32" s="52" t="s">
        <v>37</v>
      </c>
      <c r="C32" s="9">
        <v>1500</v>
      </c>
      <c r="D32" s="9" t="s">
        <v>24</v>
      </c>
      <c r="E32" s="9">
        <v>0</v>
      </c>
      <c r="F32" s="23">
        <f t="shared" si="2"/>
        <v>0</v>
      </c>
      <c r="G32" s="40"/>
    </row>
    <row r="33" spans="1:7" ht="37.5" customHeight="1" thickBot="1" x14ac:dyDescent="0.4">
      <c r="A33" s="75">
        <f t="shared" si="3"/>
        <v>7</v>
      </c>
      <c r="B33" s="52" t="s">
        <v>23</v>
      </c>
      <c r="C33" s="9">
        <v>180</v>
      </c>
      <c r="D33" s="9" t="s">
        <v>24</v>
      </c>
      <c r="E33" s="9">
        <v>0</v>
      </c>
      <c r="F33" s="23">
        <f t="shared" si="2"/>
        <v>0</v>
      </c>
      <c r="G33" s="40"/>
    </row>
    <row r="34" spans="1:7" ht="80" customHeight="1" thickBot="1" x14ac:dyDescent="0.4">
      <c r="A34" s="75">
        <f t="shared" si="3"/>
        <v>8</v>
      </c>
      <c r="B34" s="52" t="s">
        <v>32</v>
      </c>
      <c r="C34" s="9">
        <v>14.4</v>
      </c>
      <c r="D34" s="9" t="s">
        <v>52</v>
      </c>
      <c r="E34" s="9">
        <v>0</v>
      </c>
      <c r="F34" s="23">
        <f t="shared" si="2"/>
        <v>0</v>
      </c>
      <c r="G34" s="40"/>
    </row>
    <row r="35" spans="1:7" ht="66" customHeight="1" thickBot="1" x14ac:dyDescent="0.4">
      <c r="A35" s="75">
        <f t="shared" si="3"/>
        <v>9</v>
      </c>
      <c r="B35" s="52" t="s">
        <v>38</v>
      </c>
      <c r="C35" s="9">
        <v>200</v>
      </c>
      <c r="D35" s="9" t="s">
        <v>24</v>
      </c>
      <c r="E35" s="9">
        <v>0</v>
      </c>
      <c r="F35" s="23">
        <f>C35*E35</f>
        <v>0</v>
      </c>
      <c r="G35" s="40"/>
    </row>
    <row r="36" spans="1:7" ht="18" thickBot="1" x14ac:dyDescent="0.4">
      <c r="A36" s="62"/>
      <c r="B36" s="54" t="s">
        <v>39</v>
      </c>
      <c r="C36" s="28"/>
      <c r="D36" s="28"/>
      <c r="E36" s="28"/>
      <c r="F36" s="29">
        <f>SUM(F27:F35)</f>
        <v>0</v>
      </c>
      <c r="G36" s="43"/>
    </row>
    <row r="37" spans="1:7" ht="41" customHeight="1" thickBot="1" x14ac:dyDescent="0.4">
      <c r="A37" s="63" t="s">
        <v>40</v>
      </c>
      <c r="B37" s="55" t="s">
        <v>41</v>
      </c>
      <c r="C37" s="13"/>
      <c r="D37" s="13"/>
      <c r="E37" s="13"/>
      <c r="F37" s="25"/>
      <c r="G37" s="40"/>
    </row>
    <row r="38" spans="1:7" ht="108.5" thickBot="1" x14ac:dyDescent="0.4">
      <c r="A38" s="64">
        <v>1</v>
      </c>
      <c r="B38" s="56" t="s">
        <v>42</v>
      </c>
      <c r="C38" s="13">
        <v>5</v>
      </c>
      <c r="D38" s="13" t="s">
        <v>9</v>
      </c>
      <c r="E38" s="13">
        <v>0</v>
      </c>
      <c r="F38" s="24">
        <f>C38*E38</f>
        <v>0</v>
      </c>
      <c r="G38" s="40"/>
    </row>
    <row r="39" spans="1:7" ht="18" thickBot="1" x14ac:dyDescent="0.4">
      <c r="A39" s="60"/>
      <c r="B39" s="54" t="s">
        <v>43</v>
      </c>
      <c r="C39" s="26"/>
      <c r="D39" s="26"/>
      <c r="E39" s="26"/>
      <c r="F39" s="30">
        <f>SUM(F38)</f>
        <v>0</v>
      </c>
      <c r="G39" s="43"/>
    </row>
    <row r="40" spans="1:7" ht="77" customHeight="1" thickBot="1" x14ac:dyDescent="0.4">
      <c r="A40" s="66" t="s">
        <v>44</v>
      </c>
      <c r="B40" s="67" t="s">
        <v>45</v>
      </c>
      <c r="C40" s="68">
        <v>1</v>
      </c>
      <c r="D40" s="68" t="s">
        <v>46</v>
      </c>
      <c r="E40" s="69">
        <v>0</v>
      </c>
      <c r="F40" s="70">
        <f>C40*E40</f>
        <v>0</v>
      </c>
      <c r="G40" s="71"/>
    </row>
    <row r="41" spans="1:7" ht="81" customHeight="1" thickTop="1" thickBot="1" x14ac:dyDescent="0.4">
      <c r="A41" s="105" t="s">
        <v>69</v>
      </c>
      <c r="B41" s="72" t="s">
        <v>66</v>
      </c>
      <c r="C41" s="72"/>
      <c r="D41" s="72"/>
      <c r="E41" s="72"/>
      <c r="F41" s="72"/>
      <c r="G41" s="73" t="s">
        <v>64</v>
      </c>
    </row>
    <row r="42" spans="1:7" ht="24" customHeight="1" thickTop="1" x14ac:dyDescent="0.35">
      <c r="A42" s="31">
        <v>1</v>
      </c>
      <c r="B42" s="57" t="s">
        <v>53</v>
      </c>
      <c r="C42" s="32">
        <v>1</v>
      </c>
      <c r="D42" s="33" t="s">
        <v>54</v>
      </c>
      <c r="E42" s="76">
        <v>0</v>
      </c>
      <c r="F42" s="34">
        <f>C42*E42</f>
        <v>0</v>
      </c>
      <c r="G42" s="44"/>
    </row>
    <row r="43" spans="1:7" ht="33" customHeight="1" x14ac:dyDescent="0.35">
      <c r="A43" s="35">
        <f>A42+1</f>
        <v>2</v>
      </c>
      <c r="B43" s="58" t="s">
        <v>55</v>
      </c>
      <c r="C43" s="36">
        <v>4.5</v>
      </c>
      <c r="D43" s="37" t="s">
        <v>67</v>
      </c>
      <c r="E43" s="77">
        <v>0</v>
      </c>
      <c r="F43" s="38">
        <f t="shared" ref="F43:F47" si="4">C43*E43</f>
        <v>0</v>
      </c>
      <c r="G43" s="39" t="s">
        <v>56</v>
      </c>
    </row>
    <row r="44" spans="1:7" ht="26.5" customHeight="1" x14ac:dyDescent="0.35">
      <c r="A44" s="35">
        <f t="shared" ref="A44:A47" si="5">A43+1</f>
        <v>3</v>
      </c>
      <c r="B44" s="58" t="s">
        <v>57</v>
      </c>
      <c r="C44" s="36">
        <v>1</v>
      </c>
      <c r="D44" s="37" t="s">
        <v>54</v>
      </c>
      <c r="E44" s="77">
        <v>0</v>
      </c>
      <c r="F44" s="38">
        <f t="shared" si="4"/>
        <v>0</v>
      </c>
      <c r="G44" s="39" t="s">
        <v>58</v>
      </c>
    </row>
    <row r="45" spans="1:7" ht="34" customHeight="1" x14ac:dyDescent="0.35">
      <c r="A45" s="35">
        <f t="shared" si="5"/>
        <v>4</v>
      </c>
      <c r="B45" s="58" t="s">
        <v>59</v>
      </c>
      <c r="C45" s="36">
        <v>1</v>
      </c>
      <c r="D45" s="37" t="s">
        <v>54</v>
      </c>
      <c r="E45" s="77">
        <v>0</v>
      </c>
      <c r="F45" s="38">
        <f t="shared" si="4"/>
        <v>0</v>
      </c>
      <c r="G45" s="39" t="s">
        <v>58</v>
      </c>
    </row>
    <row r="46" spans="1:7" ht="28.5" customHeight="1" x14ac:dyDescent="0.35">
      <c r="A46" s="35">
        <f t="shared" si="5"/>
        <v>5</v>
      </c>
      <c r="B46" s="58" t="s">
        <v>60</v>
      </c>
      <c r="C46" s="36">
        <v>1</v>
      </c>
      <c r="D46" s="37" t="s">
        <v>54</v>
      </c>
      <c r="E46" s="77">
        <v>0</v>
      </c>
      <c r="F46" s="38">
        <f t="shared" si="4"/>
        <v>0</v>
      </c>
      <c r="G46" s="39"/>
    </row>
    <row r="47" spans="1:7" ht="30" customHeight="1" thickBot="1" x14ac:dyDescent="0.4">
      <c r="A47" s="78">
        <f t="shared" si="5"/>
        <v>6</v>
      </c>
      <c r="B47" s="79" t="s">
        <v>63</v>
      </c>
      <c r="C47" s="80">
        <v>1</v>
      </c>
      <c r="D47" s="81" t="s">
        <v>54</v>
      </c>
      <c r="E47" s="82">
        <v>0</v>
      </c>
      <c r="F47" s="83">
        <f t="shared" si="4"/>
        <v>0</v>
      </c>
      <c r="G47" s="39" t="s">
        <v>61</v>
      </c>
    </row>
    <row r="48" spans="1:7" ht="28.5" customHeight="1" thickTop="1" thickBot="1" x14ac:dyDescent="0.4">
      <c r="A48" s="85"/>
      <c r="B48" s="86" t="s">
        <v>68</v>
      </c>
      <c r="C48" s="87"/>
      <c r="D48" s="87"/>
      <c r="E48" s="87"/>
      <c r="F48" s="88">
        <f>SUM(F42:F47)</f>
        <v>0</v>
      </c>
      <c r="G48" s="84"/>
    </row>
    <row r="49" spans="1:7" ht="17.5" x14ac:dyDescent="0.35">
      <c r="A49" s="89"/>
      <c r="B49" s="90" t="s">
        <v>65</v>
      </c>
      <c r="C49" s="91"/>
      <c r="D49" s="91"/>
      <c r="E49" s="91"/>
      <c r="F49" s="92">
        <f>F8+F18+F25+F36+F39</f>
        <v>0</v>
      </c>
      <c r="G49" s="93"/>
    </row>
    <row r="50" spans="1:7" ht="18" x14ac:dyDescent="0.35">
      <c r="A50" s="94"/>
      <c r="B50" s="95" t="s">
        <v>47</v>
      </c>
      <c r="C50" s="96">
        <v>0.05</v>
      </c>
      <c r="D50" s="96" t="s">
        <v>48</v>
      </c>
      <c r="E50" s="97"/>
      <c r="F50" s="98">
        <f>F49*C50</f>
        <v>0</v>
      </c>
      <c r="G50" s="99"/>
    </row>
    <row r="51" spans="1:7" ht="18" x14ac:dyDescent="0.35">
      <c r="A51" s="94"/>
      <c r="B51" s="95" t="s">
        <v>70</v>
      </c>
      <c r="C51" s="96"/>
      <c r="D51" s="96">
        <v>0.25</v>
      </c>
      <c r="E51" s="97"/>
      <c r="F51" s="98">
        <f>(F49+F50)*D51</f>
        <v>0</v>
      </c>
      <c r="G51" s="99" t="s">
        <v>71</v>
      </c>
    </row>
    <row r="52" spans="1:7" ht="18" thickBot="1" x14ac:dyDescent="0.4">
      <c r="A52" s="100"/>
      <c r="B52" s="101" t="s">
        <v>49</v>
      </c>
      <c r="C52" s="102"/>
      <c r="D52" s="102"/>
      <c r="E52" s="102"/>
      <c r="F52" s="103">
        <f>F49+F50+F51</f>
        <v>0</v>
      </c>
      <c r="G52" s="104"/>
    </row>
  </sheetData>
  <mergeCells count="14">
    <mergeCell ref="A14:A15"/>
    <mergeCell ref="C14:C15"/>
    <mergeCell ref="D14:D15"/>
    <mergeCell ref="E14:E15"/>
    <mergeCell ref="F14:F15"/>
    <mergeCell ref="A1:F1"/>
    <mergeCell ref="A2:F2"/>
    <mergeCell ref="A3:F3"/>
    <mergeCell ref="A4:F4"/>
    <mergeCell ref="A11:A12"/>
    <mergeCell ref="C11:C12"/>
    <mergeCell ref="D11:D12"/>
    <mergeCell ref="E11:E12"/>
    <mergeCell ref="F11:F12"/>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 SANS PRIX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Fedric Augustin</dc:creator>
  <cp:lastModifiedBy>Valessa Falia Seling</cp:lastModifiedBy>
  <cp:lastPrinted>2021-12-04T13:14:04Z</cp:lastPrinted>
  <dcterms:created xsi:type="dcterms:W3CDTF">2021-11-21T11:48:44Z</dcterms:created>
  <dcterms:modified xsi:type="dcterms:W3CDTF">2022-01-14T14:05:13Z</dcterms:modified>
</cp:coreProperties>
</file>