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08" yWindow="-108" windowWidth="19416" windowHeight="10416"/>
  </bookViews>
  <sheets>
    <sheet name="Sheet1" sheetId="1" r:id="rId1"/>
    <sheet name="Sheet2" sheetId="2" r:id="rId2"/>
    <sheet name="Sheet3" sheetId="3" r:id="rId3"/>
  </sheets>
  <definedNames>
    <definedName name="_Hlk16168739" localSheetId="0">Sheet1!$A$14</definedName>
    <definedName name="_Hlk16258117" localSheetId="0">Sheet1!$A$2</definedName>
    <definedName name="_Hlk37708805" localSheetId="0">Sheet1!$A$16</definedName>
    <definedName name="_Hlk38276530" localSheetId="0">Sheet1!$A$78</definedName>
    <definedName name="_Hlk50136922" localSheetId="0">Sheet1!$A$15</definedName>
    <definedName name="_Hlk61902854" localSheetId="0">Sheet1!$A$41</definedName>
    <definedName name="_Hlk62553120" localSheetId="0">Sheet1!$B$26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76" i="1" l="1"/>
  <c r="F65" i="1" l="1"/>
  <c r="F189" i="1"/>
  <c r="F190" i="1" s="1"/>
  <c r="F68" i="1" l="1"/>
  <c r="F67" i="1"/>
  <c r="F182" i="1" l="1"/>
  <c r="F181" i="1"/>
  <c r="F180" i="1"/>
  <c r="F179" i="1"/>
  <c r="F178" i="1"/>
  <c r="F177" i="1"/>
  <c r="F176" i="1"/>
  <c r="F175" i="1"/>
  <c r="F173" i="1"/>
  <c r="F172" i="1"/>
  <c r="F171" i="1"/>
  <c r="F170" i="1"/>
  <c r="F168" i="1"/>
  <c r="F167" i="1"/>
  <c r="F166" i="1"/>
  <c r="F165" i="1"/>
  <c r="F164" i="1"/>
  <c r="F163" i="1"/>
  <c r="F162" i="1"/>
  <c r="F161" i="1"/>
  <c r="F160" i="1"/>
  <c r="F159" i="1"/>
  <c r="F158" i="1"/>
  <c r="F157" i="1"/>
  <c r="F156" i="1"/>
  <c r="F155" i="1"/>
  <c r="F154" i="1"/>
  <c r="F153" i="1"/>
  <c r="F152" i="1"/>
  <c r="F150" i="1"/>
  <c r="F149" i="1"/>
  <c r="F148" i="1"/>
  <c r="F147" i="1"/>
  <c r="F146" i="1"/>
  <c r="F145" i="1"/>
  <c r="F144" i="1"/>
  <c r="F143" i="1"/>
  <c r="F142" i="1"/>
  <c r="F141" i="1"/>
  <c r="F140" i="1"/>
  <c r="F139" i="1"/>
  <c r="F138" i="1"/>
  <c r="D137" i="1"/>
  <c r="F137" i="1" s="1"/>
  <c r="F136" i="1"/>
  <c r="F135" i="1"/>
  <c r="F134" i="1"/>
  <c r="F133" i="1"/>
  <c r="F132" i="1"/>
  <c r="F131" i="1"/>
  <c r="F130" i="1"/>
  <c r="F129" i="1"/>
  <c r="F128" i="1"/>
  <c r="F127" i="1"/>
  <c r="F126" i="1"/>
  <c r="F125" i="1"/>
  <c r="F124" i="1"/>
  <c r="F123" i="1"/>
  <c r="F121" i="1"/>
  <c r="F120" i="1"/>
  <c r="F119" i="1"/>
  <c r="F118" i="1"/>
  <c r="F117" i="1"/>
  <c r="F116" i="1"/>
  <c r="F115" i="1"/>
  <c r="F114" i="1"/>
  <c r="F113" i="1"/>
  <c r="F112" i="1"/>
  <c r="F111" i="1"/>
  <c r="F110" i="1"/>
  <c r="F109" i="1"/>
  <c r="F108" i="1"/>
  <c r="F107" i="1"/>
  <c r="F103" i="1"/>
  <c r="F102" i="1"/>
  <c r="F101" i="1"/>
  <c r="F100" i="1"/>
  <c r="F99" i="1"/>
  <c r="F98" i="1"/>
  <c r="F97" i="1"/>
  <c r="F96" i="1"/>
  <c r="F95" i="1"/>
  <c r="F94" i="1"/>
  <c r="F93" i="1"/>
  <c r="F92" i="1"/>
  <c r="F91" i="1"/>
  <c r="F90" i="1"/>
  <c r="F89" i="1"/>
  <c r="F88" i="1"/>
  <c r="F87" i="1"/>
  <c r="D86" i="1"/>
  <c r="F86" i="1" s="1"/>
  <c r="D85" i="1"/>
  <c r="F85" i="1" s="1"/>
  <c r="F84" i="1"/>
  <c r="F83" i="1"/>
  <c r="F82" i="1"/>
  <c r="F183" i="1" l="1"/>
  <c r="F104" i="1"/>
  <c r="F184" i="1" l="1"/>
  <c r="F192" i="1"/>
  <c r="F193" i="1" s="1"/>
  <c r="F186" i="1"/>
  <c r="F187" i="1" s="1"/>
  <c r="F63" i="1" l="1"/>
  <c r="F64" i="1"/>
  <c r="F66" i="1"/>
  <c r="F69" i="1"/>
  <c r="F70" i="1"/>
  <c r="F71" i="1"/>
  <c r="F72" i="1"/>
  <c r="F73" i="1"/>
  <c r="F74" i="1"/>
  <c r="F75" i="1"/>
  <c r="F77" i="1"/>
  <c r="F62" i="1"/>
  <c r="F36" i="1"/>
  <c r="F37" i="1"/>
  <c r="F38" i="1"/>
  <c r="F39" i="1"/>
  <c r="F40" i="1"/>
  <c r="F42" i="1"/>
  <c r="F43" i="1"/>
  <c r="F44" i="1"/>
  <c r="F45" i="1"/>
  <c r="F46" i="1"/>
  <c r="F48" i="1"/>
  <c r="F49" i="1"/>
  <c r="F50" i="1"/>
  <c r="F51" i="1"/>
  <c r="F52" i="1"/>
  <c r="F53" i="1"/>
  <c r="F54" i="1"/>
  <c r="F55" i="1"/>
  <c r="F56" i="1"/>
  <c r="F57" i="1"/>
  <c r="F58" i="1"/>
  <c r="F35" i="1"/>
  <c r="F24" i="1"/>
  <c r="F25" i="1"/>
  <c r="F26" i="1"/>
  <c r="F27" i="1"/>
  <c r="F28" i="1"/>
  <c r="F29" i="1"/>
  <c r="F30" i="1"/>
  <c r="F31" i="1"/>
  <c r="F23" i="1"/>
  <c r="F17" i="1"/>
  <c r="F18" i="1"/>
  <c r="F19" i="1"/>
  <c r="F20" i="1"/>
  <c r="F21" i="1"/>
  <c r="F16" i="1"/>
  <c r="F9" i="1"/>
  <c r="F11" i="1"/>
  <c r="F12" i="1"/>
  <c r="F8" i="1"/>
  <c r="F78" i="1" l="1"/>
  <c r="F13" i="1"/>
  <c r="F32" i="1"/>
  <c r="F59" i="1"/>
  <c r="F194" i="1" l="1"/>
</calcChain>
</file>

<file path=xl/sharedStrings.xml><?xml version="1.0" encoding="utf-8"?>
<sst xmlns="http://schemas.openxmlformats.org/spreadsheetml/2006/main" count="504" uniqueCount="331">
  <si>
    <t>DEVIS QUANTITATIF</t>
  </si>
  <si>
    <t>TRAVAUX DE REHABILITATION ET DE CONSTRUCTION DES BATIMENTS DE 509 SANITATION</t>
  </si>
  <si>
    <t>Prix</t>
  </si>
  <si>
    <t>Libellé</t>
  </si>
  <si>
    <t>Unité</t>
  </si>
  <si>
    <t>Quantité</t>
  </si>
  <si>
    <t>Prix Unitaire (USD)</t>
  </si>
  <si>
    <t xml:space="preserve">Prix Total </t>
  </si>
  <si>
    <t>(USD)</t>
  </si>
  <si>
    <t>PRESTATIONS GENERALES</t>
  </si>
  <si>
    <t>INSTALATION ET REPLIEMENT</t>
  </si>
  <si>
    <t>1.1.1</t>
  </si>
  <si>
    <t>Implantation de Chantier</t>
  </si>
  <si>
    <t>ft</t>
  </si>
  <si>
    <t>1.1.2</t>
  </si>
  <si>
    <t>Plan de Sécurité et Santé au Chantier</t>
  </si>
  <si>
    <t>ARRETER LE TRAVAIL</t>
  </si>
  <si>
    <t>1.2.1</t>
  </si>
  <si>
    <t>Plan de Recollement</t>
  </si>
  <si>
    <t>1.2.2</t>
  </si>
  <si>
    <t>Démolition</t>
  </si>
  <si>
    <t>SOUS-TOTAL 1</t>
  </si>
  <si>
    <t>ESPACE ADMIN ET TOILETTE</t>
  </si>
  <si>
    <t>ADMINISTRATION ET SALLE D’ATTENTE</t>
  </si>
  <si>
    <t>2.1.1</t>
  </si>
  <si>
    <t>Crépit et Enduit mur intérieur en Élévation</t>
  </si>
  <si>
    <t>2.1.2</t>
  </si>
  <si>
    <t>Peinture</t>
  </si>
  <si>
    <t>2.1.3</t>
  </si>
  <si>
    <t>Carrelage</t>
  </si>
  <si>
    <t>2.1.4</t>
  </si>
  <si>
    <t>Fenêtres</t>
  </si>
  <si>
    <t>U</t>
  </si>
  <si>
    <t>2.1.5</t>
  </si>
  <si>
    <t>Portes Métalliques</t>
  </si>
  <si>
    <t>2.1.6</t>
  </si>
  <si>
    <t>Renforcement Portes</t>
  </si>
  <si>
    <t>TOILETTE ET SALLE TECHNIQUE</t>
  </si>
  <si>
    <t>2.2.1</t>
  </si>
  <si>
    <t>Appareils et accessoires sanitaires</t>
  </si>
  <si>
    <t>2.2.2</t>
  </si>
  <si>
    <t>Crépit et Enduit mur intérieur en élévation</t>
  </si>
  <si>
    <t>2.2.3</t>
  </si>
  <si>
    <t>2.2.4</t>
  </si>
  <si>
    <t>Séparation salle technique en bloc de maçonnerie</t>
  </si>
  <si>
    <t>2.2.5</t>
  </si>
  <si>
    <t>Séparation des toilettes en bloc de maçonnerie</t>
  </si>
  <si>
    <t>2.2.6</t>
  </si>
  <si>
    <t>2.2.7</t>
  </si>
  <si>
    <t>Portes en bois</t>
  </si>
  <si>
    <t>2.2.8</t>
  </si>
  <si>
    <t>2.2.9</t>
  </si>
  <si>
    <t>SOUS-TOTAL 2</t>
  </si>
  <si>
    <t>ESPACE DE TRAVAUX</t>
  </si>
  <si>
    <t>SALLE DE TRAITMENT</t>
  </si>
  <si>
    <t>3.1.1</t>
  </si>
  <si>
    <t>3.1.2</t>
  </si>
  <si>
    <t>3.1.3</t>
  </si>
  <si>
    <t>3.1.4</t>
  </si>
  <si>
    <t>3.1.5</t>
  </si>
  <si>
    <t>3.1.6</t>
  </si>
  <si>
    <t>Portes Vitrées</t>
  </si>
  <si>
    <t>SALLE DE STERILISATION</t>
  </si>
  <si>
    <t>3.2.1</t>
  </si>
  <si>
    <t>3.2.2</t>
  </si>
  <si>
    <t>3.2.3</t>
  </si>
  <si>
    <t>3.3.4</t>
  </si>
  <si>
    <t>3.3.5</t>
  </si>
  <si>
    <t>SALLE D’INCINERATION</t>
  </si>
  <si>
    <t>3.3.1</t>
  </si>
  <si>
    <t>Fouille en tranchée en terrain meuble</t>
  </si>
  <si>
    <t>3.3.2</t>
  </si>
  <si>
    <t xml:space="preserve">Béton armé semelles de fondation </t>
  </si>
  <si>
    <t xml:space="preserve">Béton armé poutres de libage </t>
  </si>
  <si>
    <t>Béton armé colonnes</t>
  </si>
  <si>
    <t>Béton armé parquet</t>
  </si>
  <si>
    <t xml:space="preserve">Béton armé poutres supérieures  </t>
  </si>
  <si>
    <t>Béton armé plateforme incinérateur</t>
  </si>
  <si>
    <t>3.3.3</t>
  </si>
  <si>
    <t xml:space="preserve">Remblais parquet </t>
  </si>
  <si>
    <t xml:space="preserve">Maconnerie armé fondation </t>
  </si>
  <si>
    <t xml:space="preserve">Toiture et treillis </t>
  </si>
  <si>
    <t>3.3.6</t>
  </si>
  <si>
    <t>Fermeture en fer forgé</t>
  </si>
  <si>
    <t>SOUS-TOTAL 3</t>
  </si>
  <si>
    <t>TRAVAUX DIVERS</t>
  </si>
  <si>
    <t>TRAVAUX SUPPLEMENTAIRE DU SALLE D’INCINERATION</t>
  </si>
  <si>
    <t>4.1.1</t>
  </si>
  <si>
    <t>Crépissage fins mur extérieur et soubassement</t>
  </si>
  <si>
    <t>4.1.2</t>
  </si>
  <si>
    <t>Construction de la nouvelle toilette</t>
  </si>
  <si>
    <t>4.1.3</t>
  </si>
  <si>
    <t xml:space="preserve">Carrelage </t>
  </si>
  <si>
    <t>4.1.4</t>
  </si>
  <si>
    <t>4.1.5</t>
  </si>
  <si>
    <t>Chateau d'eau 500 gallons</t>
  </si>
  <si>
    <t>4.1.6</t>
  </si>
  <si>
    <t>Renforcement portes</t>
  </si>
  <si>
    <t>4.1.8</t>
  </si>
  <si>
    <t>Lavabo nouvelle toilette</t>
  </si>
  <si>
    <t>4.1.9</t>
  </si>
  <si>
    <t xml:space="preserve">Urinoirs nouvelle toilette </t>
  </si>
  <si>
    <t>4.1.10</t>
  </si>
  <si>
    <t>WC nouvelle toilette</t>
  </si>
  <si>
    <t>4.1.11</t>
  </si>
  <si>
    <t>Portes en bois nouvelle toilette</t>
  </si>
  <si>
    <t>4.1.12</t>
  </si>
  <si>
    <t>Réparation de toiture du bâtiment existant</t>
  </si>
  <si>
    <t>4.1.13</t>
  </si>
  <si>
    <t>Espace de l'infirmerie</t>
  </si>
  <si>
    <t>SOUS-TOTAL 4</t>
  </si>
  <si>
    <t>TOTAL GENERAL</t>
  </si>
  <si>
    <t>ELECTRICITE</t>
  </si>
  <si>
    <r>
      <t>m</t>
    </r>
    <r>
      <rPr>
        <vertAlign val="superscript"/>
        <sz val="10"/>
        <color theme="1"/>
        <rFont val="Arial"/>
        <family val="2"/>
      </rPr>
      <t>2</t>
    </r>
  </si>
  <si>
    <r>
      <t>m</t>
    </r>
    <r>
      <rPr>
        <vertAlign val="superscript"/>
        <sz val="10"/>
        <color theme="1"/>
        <rFont val="Arial"/>
        <family val="2"/>
      </rPr>
      <t>3</t>
    </r>
  </si>
  <si>
    <t>SOUS-TOTAL 5</t>
  </si>
  <si>
    <t>CLOTURE</t>
  </si>
  <si>
    <t>SOUS-TOTAL 6</t>
  </si>
  <si>
    <t>AMENAGEMENT DE ROUTE</t>
  </si>
  <si>
    <t>SOUS-TOTAL 7</t>
  </si>
  <si>
    <t>INSTALLATION D’UN SYSTÈME D’ÉNERGIE SOLAIRE ET APPROVISIONNEMENT DE L’ÉLECTRICITÉ</t>
  </si>
  <si>
    <t>Système d’Énergie Solaire</t>
  </si>
  <si>
    <t>Sunpal 500W - SP500M6-96</t>
  </si>
  <si>
    <t>HRS1600 Hybrid Racking System</t>
  </si>
  <si>
    <t>FFT</t>
  </si>
  <si>
    <t>1 in. x 10 ft. PVC Schedule 40 Conduit</t>
  </si>
  <si>
    <t>#10AWG Solar Cable Wire (Rouge)</t>
  </si>
  <si>
    <t>#10AWG Solar Cable Wire (Noir)</t>
  </si>
  <si>
    <t>#8 AWG THHN (Vert)</t>
  </si>
  <si>
    <t>Ground Bus Bar</t>
  </si>
  <si>
    <t>DC+ Bus Bar</t>
  </si>
  <si>
    <t>DC- Bus Bar</t>
  </si>
  <si>
    <t>Erico 5/8 in. x 8 ft. Copper Ground Rod</t>
  </si>
  <si>
    <t>Raco 5/8 in. Ground Rod Clamp </t>
  </si>
  <si>
    <t>Midnite Solar MNPV3-MC4 
Inclus 2 Fusibles 15 amperes / 600Volts</t>
  </si>
  <si>
    <t>Disjoncteur a element fusible, 15 amperes,600Volts</t>
  </si>
  <si>
    <t>Disjoncteur a element fusible, 30 amperes,600Volts</t>
  </si>
  <si>
    <t>Midnite Solar MNSPD-300-DC 300V Dc Surge Protector Device</t>
  </si>
  <si>
    <t>Phocos (PSW-H-3kw-120/48V) Chargeur Onduleur hybride Any-Grid, 
24 VCC - 3000 VA / 3000 W, 120 Vca - 60Hz</t>
  </si>
  <si>
    <t>2 AWG Gauge Red  Pure Copper Battery Inverter Cables Solar</t>
  </si>
  <si>
    <t>2 AWG Gauge Black Pure Copper Battery Inverter Cables Solar</t>
  </si>
  <si>
    <t>4/0 AWG Gauge Red  Pure Copper Battery Inverter Cables Solar</t>
  </si>
  <si>
    <t>4/0 AWG Gauge Black Pure Copper Battery Inverter Cables Solar</t>
  </si>
  <si>
    <t>Terminaux 2/0</t>
  </si>
  <si>
    <t>Rolls Flooded Deep Cycle Batteries S6 L16-HC
6Volts, 445AH@20 Hour Rate</t>
  </si>
  <si>
    <t>Système d’Électricité</t>
  </si>
  <si>
    <t>Panneau PG</t>
  </si>
  <si>
    <t>4/0 AWG THHN Cuivre</t>
  </si>
  <si>
    <t>2/0 AWG THHN Cuivre</t>
  </si>
  <si>
    <t>2 AWG THHN Cuivre (Vert)</t>
  </si>
  <si>
    <t>4 AWG THHN Cuivre</t>
  </si>
  <si>
    <t>6 AWG THHN Cuivre (Vert)</t>
  </si>
  <si>
    <t>8 AWG THHN Cuivre (Vert)</t>
  </si>
  <si>
    <t>1 1/4 in. x 10 ft. PVC Schedule 40 Conduit</t>
  </si>
  <si>
    <t>2 in. x 10 ft. PVC Schedule 40 Conduit</t>
  </si>
  <si>
    <t>2 1/2 in. x 10 ft. PVC Schedule 40 Conduit</t>
  </si>
  <si>
    <t xml:space="preserve">Breaker 300amps,3poles, 120/208V </t>
  </si>
  <si>
    <t>Breaker 200 amps,3 poles, 120/208V</t>
  </si>
  <si>
    <t>Panneau PB</t>
  </si>
  <si>
    <t>Climatiseur 48000BTU, 60Hz, 208V</t>
  </si>
  <si>
    <t>Climatiseur 12000BTU, 60Hz, 208V</t>
  </si>
  <si>
    <t>Breaker 100 amps,3 poles, 120/208V</t>
  </si>
  <si>
    <t>Main Panel 100 AMPS, 3poles, 120/208V (GE ou similaire)</t>
  </si>
  <si>
    <t>Breaker 100 amps,3poles, 120/208V</t>
  </si>
  <si>
    <t>Breaker 20 amps,1 pole, 120V</t>
  </si>
  <si>
    <t>Breaker 30 amps,3 poles, 120/208V</t>
  </si>
  <si>
    <t>Breaker 40 amps,2 poles, 120/208V</t>
  </si>
  <si>
    <t>Breaker 40 amps,3 poles, 120/208V</t>
  </si>
  <si>
    <t>12 AWG THHN Cuivre (noir)</t>
  </si>
  <si>
    <t>12 AWG THHN Cuivre (Blanc)</t>
  </si>
  <si>
    <t>12 AWG THHN Cuivre (Vert)</t>
  </si>
  <si>
    <t>10 AWG THHN Cuivre (noir)</t>
  </si>
  <si>
    <t>10 AWG THHN Cuivre (rouge)</t>
  </si>
  <si>
    <t>10 AWG THHN Cuivre (bleu)</t>
  </si>
  <si>
    <t>10 AWG THHN Cuivre (Blanc)</t>
  </si>
  <si>
    <t>10 AWG THHN Cuivre (Vert)</t>
  </si>
  <si>
    <t>6 AWG THHN Cuivre (noir)</t>
  </si>
  <si>
    <t>6 AWG THHN Cuivre (rouge)</t>
  </si>
  <si>
    <t>6 AWG THHN Cuivre (bleu)</t>
  </si>
  <si>
    <t>6 AWG THHN Cuivre (Blanc)</t>
  </si>
  <si>
    <t>Panneau LC</t>
  </si>
  <si>
    <t>8 AWG THHN Cuivre (noir)</t>
  </si>
  <si>
    <t>8 AWG THHN Cuivre (rouge)</t>
  </si>
  <si>
    <t>1/2 in. x 10 ft. EMT</t>
  </si>
  <si>
    <t>GE 60 Amp 240 Volts Non-Fused indoor General Safety</t>
  </si>
  <si>
    <t>GE, PowerMark Gold 100 amps 12-Space 22 circuit Indoor Main breaker Circuit</t>
  </si>
  <si>
    <t>GE Q-Line 40 Amp 2 in Double Pole Circuit Breaker</t>
  </si>
  <si>
    <t>GE Q-Line 20 Amp 1 in Single Pole Circuit Breaker</t>
  </si>
  <si>
    <t>GE Q-Line 15 Amp 1 in Single Pole Circuit Breaker</t>
  </si>
  <si>
    <t>Circuits prises Panneau LC</t>
  </si>
  <si>
    <t>RACO Two-Gang Drawn Handy Box, 2-1/8 in. Deep with 1/2 and 3/4 in. KO's</t>
  </si>
  <si>
    <t>Leviton Decora 15 Amp Tamper-Resistant Duplex Outlet, White</t>
  </si>
  <si>
    <t>Leviton 1-Gang White Decorator/ Rocker Wall plate</t>
  </si>
  <si>
    <t>Levition Pop-Up Floor Box with Dual Type A, 3.6 Amp USB Charger, 15 Amp Outlet, Brushed Nickel</t>
  </si>
  <si>
    <t>Cicruits Eclairage Panneau LC</t>
  </si>
  <si>
    <t>RACO 4 in. Drawn Octagon Electrical Box with Raised Ground</t>
  </si>
  <si>
    <t xml:space="preserve">4 Ft LED Heavy Duty Shoplight (Modèle 54591142)
Brushed Nickel Shop Light 4000K High Output 5500 Lumens Linkable </t>
  </si>
  <si>
    <t>Light Black Ware House Pendant with Metal Shade By Hampton Bay</t>
  </si>
  <si>
    <t>Soft White (2700k) A15 Clear Glass E26 Base Refrigerator LED Light Bulb</t>
  </si>
  <si>
    <t>AL Bronze Interated LED security Area Light with replaceable photo control</t>
  </si>
  <si>
    <t>Leviton Decora 15 Amp Single-Pole Rocker AC Quiet Light Switch, White</t>
  </si>
  <si>
    <t>4 in. x 2 in. Drawn Handy Electrical Box, Raised Ground</t>
  </si>
  <si>
    <t>5.6.1.1</t>
  </si>
  <si>
    <t>5.6.1.2</t>
  </si>
  <si>
    <t>5.6.1.3</t>
  </si>
  <si>
    <t>5.6.1.4</t>
  </si>
  <si>
    <t>5.6.1.5</t>
  </si>
  <si>
    <t>5.6.1.6</t>
  </si>
  <si>
    <t>5.6.1.7</t>
  </si>
  <si>
    <t>5.6.1.8</t>
  </si>
  <si>
    <t>5.6.1.9</t>
  </si>
  <si>
    <t>5.6.1.10</t>
  </si>
  <si>
    <t>5.6.1.11</t>
  </si>
  <si>
    <t>5.6.1.12</t>
  </si>
  <si>
    <t>5.6.1.13</t>
  </si>
  <si>
    <t>5.6.1.14</t>
  </si>
  <si>
    <t>5.6.1.15</t>
  </si>
  <si>
    <t>5.6.1.16</t>
  </si>
  <si>
    <t>5.6.1.17</t>
  </si>
  <si>
    <t>5.6.1.18</t>
  </si>
  <si>
    <t>5.6.1.19</t>
  </si>
  <si>
    <t>5.6.1.20</t>
  </si>
  <si>
    <t>5.6.1.21</t>
  </si>
  <si>
    <t>5.6.1.22</t>
  </si>
  <si>
    <t>Sous-total 5.6.1</t>
  </si>
  <si>
    <t>5.6.1</t>
  </si>
  <si>
    <t>5.6.2</t>
  </si>
  <si>
    <t>5.6.2.1</t>
  </si>
  <si>
    <t>5.6.2.2</t>
  </si>
  <si>
    <t>5.6.2.3</t>
  </si>
  <si>
    <t>5.6.2.4</t>
  </si>
  <si>
    <t>5.6.2.5</t>
  </si>
  <si>
    <t>5.6.2.6</t>
  </si>
  <si>
    <t>5.6.2.7</t>
  </si>
  <si>
    <t>5.6.2.8</t>
  </si>
  <si>
    <t>5.6.2.9</t>
  </si>
  <si>
    <t>5.6.2.10</t>
  </si>
  <si>
    <t>5.6.2.11</t>
  </si>
  <si>
    <t>5.6.2.12</t>
  </si>
  <si>
    <t>5.6.2.13</t>
  </si>
  <si>
    <t>5.6.2.14</t>
  </si>
  <si>
    <t>5.6.2.15</t>
  </si>
  <si>
    <t>5.6.2.16</t>
  </si>
  <si>
    <t>5.6.2.17</t>
  </si>
  <si>
    <t>5.6.2.18</t>
  </si>
  <si>
    <t>5.6.2.19</t>
  </si>
  <si>
    <t>5.6.2.20</t>
  </si>
  <si>
    <t>5.6.2.21</t>
  </si>
  <si>
    <t>5.6.2.22</t>
  </si>
  <si>
    <t>5.6.2.23</t>
  </si>
  <si>
    <t>5.6.2.24</t>
  </si>
  <si>
    <t>5.6.2.25</t>
  </si>
  <si>
    <t>5.6.2.26</t>
  </si>
  <si>
    <t>5.6.2.27</t>
  </si>
  <si>
    <t>5.6.2.28</t>
  </si>
  <si>
    <t>5.6.2.29</t>
  </si>
  <si>
    <t>5.6.2.30</t>
  </si>
  <si>
    <t>5.6.2.31</t>
  </si>
  <si>
    <t>5.6.2.32</t>
  </si>
  <si>
    <t>5.6.2.33</t>
  </si>
  <si>
    <t>5.6.2.34</t>
  </si>
  <si>
    <t>5.6.2.35</t>
  </si>
  <si>
    <t>5.6.2.36</t>
  </si>
  <si>
    <t>5.6.2.37</t>
  </si>
  <si>
    <t>5.6.2.38</t>
  </si>
  <si>
    <t>5.6.2.39</t>
  </si>
  <si>
    <t>5.6.2.40</t>
  </si>
  <si>
    <t>5.6.2.41</t>
  </si>
  <si>
    <t>5.6.2.42</t>
  </si>
  <si>
    <t>5.6.2.43</t>
  </si>
  <si>
    <t>5.6.2.44</t>
  </si>
  <si>
    <t>5.6.2.45</t>
  </si>
  <si>
    <t>5.6.2.46</t>
  </si>
  <si>
    <t>5.6.2.47</t>
  </si>
  <si>
    <t>5.6.2.48</t>
  </si>
  <si>
    <t>5.6.2.49</t>
  </si>
  <si>
    <t>5.6.2.50</t>
  </si>
  <si>
    <t>5.6.2.51</t>
  </si>
  <si>
    <t>5.6.2.52</t>
  </si>
  <si>
    <t>5.6.2.53</t>
  </si>
  <si>
    <t>5.6.2.54</t>
  </si>
  <si>
    <t>5.6.2.55</t>
  </si>
  <si>
    <t>5.6.2.56</t>
  </si>
  <si>
    <t>5.6.2.57</t>
  </si>
  <si>
    <t>5.6.2.58</t>
  </si>
  <si>
    <t>5.6.2.59</t>
  </si>
  <si>
    <t>5.6.2.60</t>
  </si>
  <si>
    <t>5.6.2.61</t>
  </si>
  <si>
    <t>5.6.2.62</t>
  </si>
  <si>
    <t>5.6.2.63</t>
  </si>
  <si>
    <t>5.6.2.64</t>
  </si>
  <si>
    <t>5.6.2.65</t>
  </si>
  <si>
    <t>5.6.2.66</t>
  </si>
  <si>
    <t>5.6.2.67</t>
  </si>
  <si>
    <t>5.6.2.68</t>
  </si>
  <si>
    <t>5.6.2.69</t>
  </si>
  <si>
    <t>5.6.2.70</t>
  </si>
  <si>
    <t>5.6.2.71</t>
  </si>
  <si>
    <t>5.6.2.72</t>
  </si>
  <si>
    <t>Sous-total 5.6.2</t>
  </si>
  <si>
    <t>Installation tuyau 2''</t>
  </si>
  <si>
    <t>ml</t>
  </si>
  <si>
    <t>Installation tuyau 4''</t>
  </si>
  <si>
    <t>4.1.7</t>
  </si>
  <si>
    <t>4.1.14</t>
  </si>
  <si>
    <t>ESSAI AU LABORATOIRE</t>
  </si>
  <si>
    <t>Essai sur le beton</t>
  </si>
  <si>
    <t>SOUS-TOTAL 8</t>
  </si>
  <si>
    <t>Installation tuyau 3/4''</t>
  </si>
  <si>
    <t>4.1.15</t>
  </si>
  <si>
    <t>m²</t>
  </si>
  <si>
    <t>3.3.7</t>
  </si>
  <si>
    <t>3.3.8</t>
  </si>
  <si>
    <t>3.3.9</t>
  </si>
  <si>
    <t>3.3.10</t>
  </si>
  <si>
    <t>3.3.11</t>
  </si>
  <si>
    <t>Disconnect Switch, AC, 30A, 2P, 120/240V, Fused, Pull-Out - SACU1 (GE ou équivalent)</t>
  </si>
  <si>
    <t>Disconnect Switch, AC, 100A, 2P, 120/240V, Fused, Pull-Out,- SACU2 (GE ou équivalent)</t>
  </si>
  <si>
    <t>Disconnect Switch, AC, 30A, 2P, 120/240V, Non Fused - Autoclave (GE ou équivalent)</t>
  </si>
  <si>
    <t>Disconnect Switch, AC, 60A, 2P, 120/240V, Fused - Boiler(GE ou équivalent)</t>
  </si>
  <si>
    <t>Manuel Transfert Switch, 300 Amp 3 Poles Fused indoor General Safety (GE ou équivalent)</t>
  </si>
  <si>
    <t>Main Panel 300 AMPS, 3poles, 120/208V (GE ou équivalent)</t>
  </si>
  <si>
    <t>Dry type Tranformer 75 KVA, 120/208Y - 480V (GE ou équivalent)</t>
  </si>
  <si>
    <t>Safety switch with fuse 200 amps, 3 poles,600V (GE ou équivalent)</t>
  </si>
  <si>
    <t>Double throw Switch, GE 60 Amp 240 Volts Non-Fused indoor General Safety (GE ou équivalent)</t>
  </si>
  <si>
    <t>4.1.16</t>
  </si>
  <si>
    <t>Reprise de la dalle de la fosse septique existante</t>
  </si>
  <si>
    <t>fft</t>
  </si>
  <si>
    <t>Construction des regards en béton armé</t>
  </si>
  <si>
    <r>
      <t>Cl</t>
    </r>
    <r>
      <rPr>
        <sz val="10"/>
        <color theme="1"/>
        <rFont val="Calibri"/>
        <family val="2"/>
      </rPr>
      <t>ô</t>
    </r>
    <r>
      <rPr>
        <sz val="10"/>
        <color theme="1"/>
        <rFont val="Arial"/>
        <family val="2"/>
      </rPr>
      <t>ture et sécurisation du centre de traitement</t>
    </r>
  </si>
  <si>
    <t>Aménagement de route de circulation sur le terrain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</si>
</sst>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(&quot;$&quot;* #,##0.00_);_(&quot;$&quot;* \(#,##0.00\);_(&quot;$&quot;* &quot;-&quot;??_);_(@_)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2"/>
      <color theme="1"/>
      <name val="Arial Narrow"/>
      <family val="2"/>
    </font>
    <font>
      <b/>
      <sz val="12"/>
      <color theme="1"/>
      <name val="Arial Narrow"/>
      <family val="2"/>
    </font>
    <font>
      <b/>
      <sz val="8"/>
      <color theme="1"/>
      <name val="Arial"/>
      <family val="2"/>
    </font>
    <font>
      <sz val="14"/>
      <color theme="1"/>
      <name val="Arial"/>
      <family val="2"/>
    </font>
    <font>
      <i/>
      <sz val="10"/>
      <color theme="1"/>
      <name val="Arial"/>
      <family val="2"/>
    </font>
    <font>
      <i/>
      <sz val="10"/>
      <color rgb="FF00000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vertAlign val="superscript"/>
      <sz val="10"/>
      <color theme="1"/>
      <name val="Arial"/>
      <family val="2"/>
    </font>
    <font>
      <sz val="10"/>
      <color rgb="FF000000"/>
      <name val="Arial"/>
      <family val="2"/>
    </font>
    <font>
      <b/>
      <i/>
      <sz val="8"/>
      <color theme="1"/>
      <name val="Arial"/>
      <family val="2"/>
    </font>
    <font>
      <i/>
      <sz val="14"/>
      <color theme="1"/>
      <name val="Arial"/>
      <family val="2"/>
    </font>
    <font>
      <b/>
      <i/>
      <sz val="10"/>
      <color theme="1"/>
      <name val="Arial"/>
      <family val="2"/>
    </font>
    <font>
      <i/>
      <sz val="11"/>
      <color theme="1"/>
      <name val="Calibri"/>
      <family val="2"/>
      <scheme val="minor"/>
    </font>
    <font>
      <b/>
      <sz val="10"/>
      <color rgb="FFFF0000"/>
      <name val="Arial"/>
      <family val="2"/>
    </font>
    <font>
      <sz val="10"/>
      <name val="Arial"/>
      <family val="2"/>
    </font>
    <font>
      <sz val="10"/>
      <color theme="1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5B9BD5"/>
        <bgColor indexed="64"/>
      </patternFill>
    </fill>
    <fill>
      <patternFill patternType="solid">
        <fgColor rgb="FF70AD47"/>
        <bgColor indexed="64"/>
      </patternFill>
    </fill>
    <fill>
      <patternFill patternType="solid">
        <fgColor theme="3" tint="0.39997558519241921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87">
    <xf numFmtId="0" fontId="0" fillId="0" borderId="0" xfId="0"/>
    <xf numFmtId="0" fontId="5" fillId="0" borderId="5" xfId="0" applyFont="1" applyBorder="1" applyAlignment="1">
      <alignment horizontal="center" vertical="center"/>
    </xf>
    <xf numFmtId="0" fontId="5" fillId="0" borderId="5" xfId="0" applyFont="1" applyBorder="1" applyAlignment="1">
      <alignment horizontal="right" vertical="center"/>
    </xf>
    <xf numFmtId="0" fontId="6" fillId="2" borderId="5" xfId="0" applyFont="1" applyFill="1" applyBorder="1" applyAlignment="1">
      <alignment vertical="center"/>
    </xf>
    <xf numFmtId="0" fontId="6" fillId="2" borderId="5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right" vertical="center"/>
    </xf>
    <xf numFmtId="0" fontId="7" fillId="3" borderId="4" xfId="0" applyFont="1" applyFill="1" applyBorder="1" applyAlignment="1">
      <alignment vertical="center"/>
    </xf>
    <xf numFmtId="0" fontId="7" fillId="3" borderId="5" xfId="0" applyFont="1" applyFill="1" applyBorder="1" applyAlignment="1">
      <alignment vertical="center"/>
    </xf>
    <xf numFmtId="0" fontId="7" fillId="3" borderId="5" xfId="0" applyFont="1" applyFill="1" applyBorder="1" applyAlignment="1">
      <alignment vertical="center" wrapText="1"/>
    </xf>
    <xf numFmtId="0" fontId="8" fillId="3" borderId="5" xfId="0" applyFont="1" applyFill="1" applyBorder="1" applyAlignment="1">
      <alignment vertical="center"/>
    </xf>
    <xf numFmtId="0" fontId="7" fillId="0" borderId="5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right" vertical="center"/>
    </xf>
    <xf numFmtId="0" fontId="9" fillId="0" borderId="5" xfId="0" applyFont="1" applyFill="1" applyBorder="1" applyAlignment="1">
      <alignment vertical="center"/>
    </xf>
    <xf numFmtId="0" fontId="9" fillId="0" borderId="5" xfId="0" applyFont="1" applyBorder="1" applyAlignment="1">
      <alignment vertical="center" wrapText="1"/>
    </xf>
    <xf numFmtId="0" fontId="9" fillId="0" borderId="5" xfId="0" applyFont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/>
    </xf>
    <xf numFmtId="0" fontId="9" fillId="2" borderId="5" xfId="0" applyFont="1" applyFill="1" applyBorder="1" applyAlignment="1">
      <alignment horizontal="right" vertical="center"/>
    </xf>
    <xf numFmtId="0" fontId="12" fillId="0" borderId="5" xfId="0" applyFont="1" applyBorder="1" applyAlignment="1">
      <alignment horizontal="center" vertical="center" wrapText="1"/>
    </xf>
    <xf numFmtId="0" fontId="12" fillId="0" borderId="5" xfId="0" applyFont="1" applyBorder="1" applyAlignment="1">
      <alignment vertical="center" wrapText="1"/>
    </xf>
    <xf numFmtId="0" fontId="9" fillId="0" borderId="8" xfId="0" applyFont="1" applyFill="1" applyBorder="1" applyAlignment="1">
      <alignment horizontal="center" vertical="center"/>
    </xf>
    <xf numFmtId="0" fontId="9" fillId="0" borderId="9" xfId="0" applyFont="1" applyFill="1" applyBorder="1" applyAlignment="1">
      <alignment horizontal="center" vertical="center"/>
    </xf>
    <xf numFmtId="44" fontId="0" fillId="0" borderId="0" xfId="1" applyFont="1"/>
    <xf numFmtId="0" fontId="13" fillId="0" borderId="4" xfId="0" applyFont="1" applyBorder="1" applyAlignment="1">
      <alignment horizontal="center" vertical="center"/>
    </xf>
    <xf numFmtId="0" fontId="14" fillId="2" borderId="4" xfId="0" applyFont="1" applyFill="1" applyBorder="1" applyAlignment="1">
      <alignment vertical="center"/>
    </xf>
    <xf numFmtId="0" fontId="7" fillId="0" borderId="4" xfId="0" applyFont="1" applyBorder="1" applyAlignment="1">
      <alignment vertical="center" wrapText="1"/>
    </xf>
    <xf numFmtId="0" fontId="13" fillId="0" borderId="1" xfId="0" applyFont="1" applyBorder="1" applyAlignment="1">
      <alignment vertical="center" wrapText="1"/>
    </xf>
    <xf numFmtId="0" fontId="8" fillId="0" borderId="4" xfId="0" applyFont="1" applyBorder="1" applyAlignment="1">
      <alignment vertical="center" wrapText="1"/>
    </xf>
    <xf numFmtId="0" fontId="15" fillId="0" borderId="9" xfId="0" applyFont="1" applyBorder="1" applyAlignment="1">
      <alignment vertical="center" wrapText="1"/>
    </xf>
    <xf numFmtId="0" fontId="7" fillId="0" borderId="4" xfId="0" applyFont="1" applyFill="1" applyBorder="1" applyAlignment="1">
      <alignment horizontal="left" vertical="center"/>
    </xf>
    <xf numFmtId="0" fontId="14" fillId="0" borderId="4" xfId="0" applyFont="1" applyFill="1" applyBorder="1" applyAlignment="1">
      <alignment vertical="center"/>
    </xf>
    <xf numFmtId="0" fontId="16" fillId="0" borderId="4" xfId="0" applyFont="1" applyBorder="1" applyAlignment="1">
      <alignment vertical="center" wrapText="1"/>
    </xf>
    <xf numFmtId="0" fontId="16" fillId="0" borderId="0" xfId="0" applyFont="1"/>
    <xf numFmtId="0" fontId="0" fillId="0" borderId="0" xfId="0" applyFill="1"/>
    <xf numFmtId="0" fontId="7" fillId="3" borderId="9" xfId="0" applyFont="1" applyFill="1" applyBorder="1" applyAlignment="1">
      <alignment vertical="center" wrapText="1"/>
    </xf>
    <xf numFmtId="0" fontId="8" fillId="3" borderId="3" xfId="0" applyFont="1" applyFill="1" applyBorder="1" applyAlignment="1">
      <alignment vertical="center" wrapText="1"/>
    </xf>
    <xf numFmtId="0" fontId="9" fillId="3" borderId="3" xfId="0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horizontal="right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left" vertical="center" wrapText="1"/>
    </xf>
    <xf numFmtId="0" fontId="10" fillId="0" borderId="5" xfId="0" applyFont="1" applyBorder="1" applyAlignment="1">
      <alignment horizontal="center" vertical="center" wrapText="1"/>
    </xf>
    <xf numFmtId="44" fontId="10" fillId="0" borderId="5" xfId="1" applyFont="1" applyBorder="1" applyAlignment="1">
      <alignment horizontal="center" vertical="center" wrapText="1"/>
    </xf>
    <xf numFmtId="44" fontId="17" fillId="0" borderId="5" xfId="1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left" vertical="center" wrapText="1"/>
    </xf>
    <xf numFmtId="44" fontId="9" fillId="0" borderId="5" xfId="1" applyFont="1" applyBorder="1" applyAlignment="1">
      <alignment horizontal="center" vertical="center" wrapText="1"/>
    </xf>
    <xf numFmtId="44" fontId="18" fillId="0" borderId="5" xfId="1" applyFont="1" applyBorder="1" applyAlignment="1">
      <alignment horizontal="center" vertical="center" wrapText="1"/>
    </xf>
    <xf numFmtId="44" fontId="5" fillId="0" borderId="6" xfId="1" applyFont="1" applyBorder="1" applyAlignment="1">
      <alignment horizontal="center" vertical="center" wrapText="1"/>
    </xf>
    <xf numFmtId="44" fontId="5" fillId="0" borderId="5" xfId="1" applyFont="1" applyBorder="1" applyAlignment="1">
      <alignment horizontal="center" vertical="center" wrapText="1"/>
    </xf>
    <xf numFmtId="44" fontId="6" fillId="2" borderId="5" xfId="1" applyFont="1" applyFill="1" applyBorder="1" applyAlignment="1">
      <alignment horizontal="center" vertical="center" wrapText="1"/>
    </xf>
    <xf numFmtId="44" fontId="7" fillId="0" borderId="5" xfId="1" applyFont="1" applyFill="1" applyBorder="1" applyAlignment="1">
      <alignment horizontal="center" vertical="center" wrapText="1"/>
    </xf>
    <xf numFmtId="44" fontId="10" fillId="4" borderId="5" xfId="1" applyFont="1" applyFill="1" applyBorder="1" applyAlignment="1">
      <alignment horizontal="center" vertical="center" wrapText="1"/>
    </xf>
    <xf numFmtId="44" fontId="9" fillId="2" borderId="5" xfId="1" applyFont="1" applyFill="1" applyBorder="1" applyAlignment="1">
      <alignment horizontal="center" vertical="center" wrapText="1"/>
    </xf>
    <xf numFmtId="44" fontId="9" fillId="3" borderId="3" xfId="1" applyFont="1" applyFill="1" applyBorder="1" applyAlignment="1">
      <alignment vertical="center" wrapText="1"/>
    </xf>
    <xf numFmtId="44" fontId="10" fillId="6" borderId="3" xfId="1" applyFont="1" applyFill="1" applyBorder="1" applyAlignment="1">
      <alignment horizontal="center" vertical="center" wrapText="1"/>
    </xf>
    <xf numFmtId="44" fontId="9" fillId="0" borderId="5" xfId="1" applyFont="1" applyFill="1" applyBorder="1" applyAlignment="1">
      <alignment horizontal="center" vertical="center" wrapText="1"/>
    </xf>
    <xf numFmtId="44" fontId="6" fillId="2" borderId="5" xfId="1" applyFont="1" applyFill="1" applyBorder="1" applyAlignment="1">
      <alignment vertical="center" wrapText="1"/>
    </xf>
    <xf numFmtId="44" fontId="7" fillId="0" borderId="5" xfId="1" applyFont="1" applyFill="1" applyBorder="1" applyAlignment="1">
      <alignment vertical="center" wrapText="1"/>
    </xf>
    <xf numFmtId="44" fontId="12" fillId="0" borderId="5" xfId="1" applyFont="1" applyBorder="1" applyAlignment="1">
      <alignment horizontal="center" vertical="center" wrapText="1"/>
    </xf>
    <xf numFmtId="44" fontId="9" fillId="0" borderId="9" xfId="1" applyFont="1" applyFill="1" applyBorder="1" applyAlignment="1">
      <alignment horizontal="center" vertical="center" wrapText="1"/>
    </xf>
    <xf numFmtId="44" fontId="10" fillId="6" borderId="5" xfId="1" applyFont="1" applyFill="1" applyBorder="1" applyAlignment="1">
      <alignment horizontal="center" vertical="center" wrapText="1"/>
    </xf>
    <xf numFmtId="0" fontId="9" fillId="0" borderId="8" xfId="0" applyFont="1" applyBorder="1" applyAlignment="1">
      <alignment horizontal="left" vertical="center" wrapText="1"/>
    </xf>
    <xf numFmtId="0" fontId="10" fillId="0" borderId="9" xfId="0" applyFont="1" applyBorder="1" applyAlignment="1">
      <alignment horizontal="center" vertical="center" wrapText="1"/>
    </xf>
    <xf numFmtId="44" fontId="10" fillId="0" borderId="5" xfId="1" applyFont="1" applyFill="1" applyBorder="1" applyAlignment="1">
      <alignment horizontal="center" vertical="center" wrapText="1"/>
    </xf>
    <xf numFmtId="44" fontId="0" fillId="0" borderId="0" xfId="0" applyNumberFormat="1" applyFill="1"/>
    <xf numFmtId="44" fontId="2" fillId="5" borderId="1" xfId="1" applyFont="1" applyFill="1" applyBorder="1" applyAlignment="1">
      <alignment horizontal="right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right" vertical="center" wrapText="1"/>
    </xf>
    <xf numFmtId="0" fontId="10" fillId="0" borderId="2" xfId="0" applyFont="1" applyBorder="1" applyAlignment="1">
      <alignment horizontal="right" vertical="center" wrapText="1"/>
    </xf>
    <xf numFmtId="0" fontId="10" fillId="0" borderId="3" xfId="0" applyFont="1" applyBorder="1" applyAlignment="1">
      <alignment horizontal="righ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44" fontId="5" fillId="0" borderId="7" xfId="1" applyFont="1" applyBorder="1" applyAlignment="1">
      <alignment horizontal="center" vertical="center" wrapText="1"/>
    </xf>
    <xf numFmtId="44" fontId="5" fillId="0" borderId="4" xfId="1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96"/>
  <sheetViews>
    <sheetView tabSelected="1" topLeftCell="A178" zoomScaleNormal="100" workbookViewId="0">
      <selection activeCell="L187" sqref="L187"/>
    </sheetView>
  </sheetViews>
  <sheetFormatPr defaultRowHeight="14.4" x14ac:dyDescent="0.3"/>
  <cols>
    <col min="1" max="1" width="8.88671875" style="31"/>
    <col min="2" max="2" width="41.77734375" customWidth="1"/>
    <col min="3" max="3" width="6.5546875" customWidth="1"/>
    <col min="4" max="4" width="7.44140625" customWidth="1"/>
    <col min="5" max="5" width="11.5546875" style="21" customWidth="1"/>
    <col min="6" max="6" width="14.21875" style="21" customWidth="1"/>
  </cols>
  <sheetData>
    <row r="1" spans="1:6" ht="16.05" thickBot="1" x14ac:dyDescent="0.4">
      <c r="A1" s="74" t="s">
        <v>0</v>
      </c>
      <c r="B1" s="75"/>
      <c r="C1" s="75"/>
      <c r="D1" s="75"/>
      <c r="E1" s="75"/>
      <c r="F1" s="76"/>
    </row>
    <row r="2" spans="1:6" ht="31.5" customHeight="1" thickBot="1" x14ac:dyDescent="0.4">
      <c r="A2" s="77" t="s">
        <v>1</v>
      </c>
      <c r="B2" s="78"/>
      <c r="C2" s="78"/>
      <c r="D2" s="78"/>
      <c r="E2" s="78"/>
      <c r="F2" s="79"/>
    </row>
    <row r="3" spans="1:6" ht="18" customHeight="1" x14ac:dyDescent="0.3">
      <c r="A3" s="80" t="s">
        <v>2</v>
      </c>
      <c r="B3" s="82" t="s">
        <v>3</v>
      </c>
      <c r="C3" s="82" t="s">
        <v>4</v>
      </c>
      <c r="D3" s="82" t="s">
        <v>5</v>
      </c>
      <c r="E3" s="84" t="s">
        <v>6</v>
      </c>
      <c r="F3" s="46" t="s">
        <v>7</v>
      </c>
    </row>
    <row r="4" spans="1:6" ht="18" customHeight="1" thickBot="1" x14ac:dyDescent="0.35">
      <c r="A4" s="81"/>
      <c r="B4" s="83"/>
      <c r="C4" s="83"/>
      <c r="D4" s="83"/>
      <c r="E4" s="85"/>
      <c r="F4" s="47" t="s">
        <v>8</v>
      </c>
    </row>
    <row r="5" spans="1:6" ht="18" customHeight="1" thickBot="1" x14ac:dyDescent="0.35">
      <c r="A5" s="22"/>
      <c r="B5" s="1"/>
      <c r="C5" s="1"/>
      <c r="D5" s="2"/>
      <c r="E5" s="47"/>
      <c r="F5" s="47"/>
    </row>
    <row r="6" spans="1:6" ht="24" customHeight="1" thickBot="1" x14ac:dyDescent="0.35">
      <c r="A6" s="23">
        <v>1</v>
      </c>
      <c r="B6" s="3" t="s">
        <v>9</v>
      </c>
      <c r="C6" s="4"/>
      <c r="D6" s="5"/>
      <c r="E6" s="55"/>
      <c r="F6" s="48"/>
    </row>
    <row r="7" spans="1:6" ht="24" customHeight="1" thickBot="1" x14ac:dyDescent="0.35">
      <c r="A7" s="6">
        <v>1.1000000000000001</v>
      </c>
      <c r="B7" s="7" t="s">
        <v>10</v>
      </c>
      <c r="C7" s="10"/>
      <c r="D7" s="11"/>
      <c r="E7" s="56"/>
      <c r="F7" s="49"/>
    </row>
    <row r="8" spans="1:6" ht="24" customHeight="1" thickBot="1" x14ac:dyDescent="0.35">
      <c r="A8" s="24" t="s">
        <v>11</v>
      </c>
      <c r="B8" s="13" t="s">
        <v>12</v>
      </c>
      <c r="C8" s="14" t="s">
        <v>13</v>
      </c>
      <c r="D8" s="14">
        <v>1</v>
      </c>
      <c r="E8" s="44"/>
      <c r="F8" s="44">
        <f>D8*E8</f>
        <v>0</v>
      </c>
    </row>
    <row r="9" spans="1:6" ht="24" customHeight="1" thickBot="1" x14ac:dyDescent="0.35">
      <c r="A9" s="24" t="s">
        <v>14</v>
      </c>
      <c r="B9" s="13" t="s">
        <v>15</v>
      </c>
      <c r="C9" s="14" t="s">
        <v>13</v>
      </c>
      <c r="D9" s="14">
        <v>1</v>
      </c>
      <c r="E9" s="44"/>
      <c r="F9" s="44">
        <f t="shared" ref="F9:F12" si="0">D9*E9</f>
        <v>0</v>
      </c>
    </row>
    <row r="10" spans="1:6" ht="24" customHeight="1" thickBot="1" x14ac:dyDescent="0.35">
      <c r="A10" s="6">
        <v>1.2</v>
      </c>
      <c r="B10" s="7" t="s">
        <v>16</v>
      </c>
      <c r="C10" s="10"/>
      <c r="D10" s="10"/>
      <c r="E10" s="49"/>
      <c r="F10" s="44"/>
    </row>
    <row r="11" spans="1:6" ht="24" customHeight="1" thickBot="1" x14ac:dyDescent="0.35">
      <c r="A11" s="24" t="s">
        <v>17</v>
      </c>
      <c r="B11" s="13" t="s">
        <v>18</v>
      </c>
      <c r="C11" s="14" t="s">
        <v>13</v>
      </c>
      <c r="D11" s="14">
        <v>1</v>
      </c>
      <c r="E11" s="44"/>
      <c r="F11" s="44">
        <f t="shared" si="0"/>
        <v>0</v>
      </c>
    </row>
    <row r="12" spans="1:6" ht="24" customHeight="1" thickBot="1" x14ac:dyDescent="0.35">
      <c r="A12" s="24" t="s">
        <v>19</v>
      </c>
      <c r="B12" s="13" t="s">
        <v>20</v>
      </c>
      <c r="C12" s="14" t="s">
        <v>13</v>
      </c>
      <c r="D12" s="14">
        <v>1</v>
      </c>
      <c r="E12" s="44"/>
      <c r="F12" s="44">
        <f t="shared" si="0"/>
        <v>0</v>
      </c>
    </row>
    <row r="13" spans="1:6" ht="24" customHeight="1" thickBot="1" x14ac:dyDescent="0.35">
      <c r="A13" s="25"/>
      <c r="B13" s="65" t="s">
        <v>21</v>
      </c>
      <c r="C13" s="66"/>
      <c r="D13" s="66"/>
      <c r="E13" s="67"/>
      <c r="F13" s="50">
        <f>SUM(F8:F12)</f>
        <v>0</v>
      </c>
    </row>
    <row r="14" spans="1:6" ht="24" customHeight="1" thickBot="1" x14ac:dyDescent="0.35">
      <c r="A14" s="23">
        <v>2</v>
      </c>
      <c r="B14" s="3" t="s">
        <v>22</v>
      </c>
      <c r="C14" s="15"/>
      <c r="D14" s="16"/>
      <c r="E14" s="51"/>
      <c r="F14" s="51"/>
    </row>
    <row r="15" spans="1:6" ht="24" customHeight="1" thickBot="1" x14ac:dyDescent="0.35">
      <c r="A15" s="6">
        <v>2.1</v>
      </c>
      <c r="B15" s="9" t="s">
        <v>23</v>
      </c>
      <c r="C15" s="10"/>
      <c r="D15" s="11"/>
      <c r="E15" s="49"/>
      <c r="F15" s="49"/>
    </row>
    <row r="16" spans="1:6" ht="24" customHeight="1" thickBot="1" x14ac:dyDescent="0.35">
      <c r="A16" s="24" t="s">
        <v>24</v>
      </c>
      <c r="B16" s="13" t="s">
        <v>25</v>
      </c>
      <c r="C16" s="14" t="s">
        <v>113</v>
      </c>
      <c r="D16" s="14">
        <v>60</v>
      </c>
      <c r="E16" s="44"/>
      <c r="F16" s="44">
        <f>D16*E16</f>
        <v>0</v>
      </c>
    </row>
    <row r="17" spans="1:6" ht="24" customHeight="1" thickBot="1" x14ac:dyDescent="0.35">
      <c r="A17" s="24" t="s">
        <v>26</v>
      </c>
      <c r="B17" s="13" t="s">
        <v>27</v>
      </c>
      <c r="C17" s="14" t="s">
        <v>113</v>
      </c>
      <c r="D17" s="14">
        <v>60</v>
      </c>
      <c r="E17" s="44"/>
      <c r="F17" s="44">
        <f t="shared" ref="F17:F21" si="1">D17*E17</f>
        <v>0</v>
      </c>
    </row>
    <row r="18" spans="1:6" ht="24" customHeight="1" thickBot="1" x14ac:dyDescent="0.35">
      <c r="A18" s="24" t="s">
        <v>28</v>
      </c>
      <c r="B18" s="13" t="s">
        <v>29</v>
      </c>
      <c r="C18" s="14" t="s">
        <v>113</v>
      </c>
      <c r="D18" s="14">
        <v>33</v>
      </c>
      <c r="E18" s="44"/>
      <c r="F18" s="44">
        <f t="shared" si="1"/>
        <v>0</v>
      </c>
    </row>
    <row r="19" spans="1:6" ht="24" customHeight="1" thickBot="1" x14ac:dyDescent="0.35">
      <c r="A19" s="24" t="s">
        <v>30</v>
      </c>
      <c r="B19" s="13" t="s">
        <v>31</v>
      </c>
      <c r="C19" s="14" t="s">
        <v>32</v>
      </c>
      <c r="D19" s="14">
        <v>7</v>
      </c>
      <c r="E19" s="44"/>
      <c r="F19" s="44">
        <f t="shared" si="1"/>
        <v>0</v>
      </c>
    </row>
    <row r="20" spans="1:6" ht="24" customHeight="1" thickBot="1" x14ac:dyDescent="0.35">
      <c r="A20" s="24" t="s">
        <v>33</v>
      </c>
      <c r="B20" s="13" t="s">
        <v>34</v>
      </c>
      <c r="C20" s="14" t="s">
        <v>32</v>
      </c>
      <c r="D20" s="14">
        <v>2</v>
      </c>
      <c r="E20" s="44"/>
      <c r="F20" s="44">
        <f t="shared" si="1"/>
        <v>0</v>
      </c>
    </row>
    <row r="21" spans="1:6" ht="24" customHeight="1" thickBot="1" x14ac:dyDescent="0.35">
      <c r="A21" s="24" t="s">
        <v>35</v>
      </c>
      <c r="B21" s="13" t="s">
        <v>36</v>
      </c>
      <c r="C21" s="14" t="s">
        <v>13</v>
      </c>
      <c r="D21" s="14">
        <v>1</v>
      </c>
      <c r="E21" s="44"/>
      <c r="F21" s="44">
        <f t="shared" si="1"/>
        <v>0</v>
      </c>
    </row>
    <row r="22" spans="1:6" ht="24" customHeight="1" thickBot="1" x14ac:dyDescent="0.35">
      <c r="A22" s="6">
        <v>2.2000000000000002</v>
      </c>
      <c r="B22" s="7" t="s">
        <v>37</v>
      </c>
      <c r="C22" s="10"/>
      <c r="D22" s="10"/>
      <c r="E22" s="49"/>
      <c r="F22" s="49"/>
    </row>
    <row r="23" spans="1:6" ht="24" customHeight="1" thickBot="1" x14ac:dyDescent="0.35">
      <c r="A23" s="24" t="s">
        <v>38</v>
      </c>
      <c r="B23" s="13" t="s">
        <v>39</v>
      </c>
      <c r="C23" s="14" t="s">
        <v>13</v>
      </c>
      <c r="D23" s="14">
        <v>1</v>
      </c>
      <c r="E23" s="44"/>
      <c r="F23" s="44">
        <f>D23*E23</f>
        <v>0</v>
      </c>
    </row>
    <row r="24" spans="1:6" ht="24" customHeight="1" thickBot="1" x14ac:dyDescent="0.35">
      <c r="A24" s="24" t="s">
        <v>40</v>
      </c>
      <c r="B24" s="13" t="s">
        <v>41</v>
      </c>
      <c r="C24" s="14" t="s">
        <v>113</v>
      </c>
      <c r="D24" s="14">
        <v>87.8</v>
      </c>
      <c r="E24" s="44"/>
      <c r="F24" s="44">
        <f t="shared" ref="F24:F31" si="2">D24*E24</f>
        <v>0</v>
      </c>
    </row>
    <row r="25" spans="1:6" ht="24" customHeight="1" thickBot="1" x14ac:dyDescent="0.35">
      <c r="A25" s="24" t="s">
        <v>42</v>
      </c>
      <c r="B25" s="13" t="s">
        <v>27</v>
      </c>
      <c r="C25" s="14" t="s">
        <v>113</v>
      </c>
      <c r="D25" s="14">
        <v>87.8</v>
      </c>
      <c r="E25" s="44"/>
      <c r="F25" s="44">
        <f t="shared" si="2"/>
        <v>0</v>
      </c>
    </row>
    <row r="26" spans="1:6" ht="24" customHeight="1" thickBot="1" x14ac:dyDescent="0.35">
      <c r="A26" s="24" t="s">
        <v>43</v>
      </c>
      <c r="B26" s="13" t="s">
        <v>44</v>
      </c>
      <c r="C26" s="14" t="s">
        <v>13</v>
      </c>
      <c r="D26" s="14">
        <v>1</v>
      </c>
      <c r="E26" s="44"/>
      <c r="F26" s="44">
        <f t="shared" si="2"/>
        <v>0</v>
      </c>
    </row>
    <row r="27" spans="1:6" ht="24" customHeight="1" thickBot="1" x14ac:dyDescent="0.35">
      <c r="A27" s="24" t="s">
        <v>45</v>
      </c>
      <c r="B27" s="13" t="s">
        <v>46</v>
      </c>
      <c r="C27" s="14" t="s">
        <v>13</v>
      </c>
      <c r="D27" s="14">
        <v>1</v>
      </c>
      <c r="E27" s="44"/>
      <c r="F27" s="44">
        <f t="shared" si="2"/>
        <v>0</v>
      </c>
    </row>
    <row r="28" spans="1:6" ht="24" customHeight="1" thickBot="1" x14ac:dyDescent="0.35">
      <c r="A28" s="24" t="s">
        <v>47</v>
      </c>
      <c r="B28" s="13" t="s">
        <v>34</v>
      </c>
      <c r="C28" s="14" t="s">
        <v>32</v>
      </c>
      <c r="D28" s="14">
        <v>1</v>
      </c>
      <c r="E28" s="44"/>
      <c r="F28" s="44">
        <f t="shared" si="2"/>
        <v>0</v>
      </c>
    </row>
    <row r="29" spans="1:6" ht="24" customHeight="1" thickBot="1" x14ac:dyDescent="0.35">
      <c r="A29" s="24" t="s">
        <v>48</v>
      </c>
      <c r="B29" s="13" t="s">
        <v>49</v>
      </c>
      <c r="C29" s="14" t="s">
        <v>32</v>
      </c>
      <c r="D29" s="14">
        <v>1</v>
      </c>
      <c r="E29" s="44"/>
      <c r="F29" s="44">
        <f t="shared" si="2"/>
        <v>0</v>
      </c>
    </row>
    <row r="30" spans="1:6" ht="24" customHeight="1" thickBot="1" x14ac:dyDescent="0.35">
      <c r="A30" s="24" t="s">
        <v>50</v>
      </c>
      <c r="B30" s="13" t="s">
        <v>29</v>
      </c>
      <c r="C30" s="14" t="s">
        <v>113</v>
      </c>
      <c r="D30" s="14">
        <v>33</v>
      </c>
      <c r="E30" s="44"/>
      <c r="F30" s="44">
        <f t="shared" si="2"/>
        <v>0</v>
      </c>
    </row>
    <row r="31" spans="1:6" ht="24" customHeight="1" thickBot="1" x14ac:dyDescent="0.35">
      <c r="A31" s="24" t="s">
        <v>51</v>
      </c>
      <c r="B31" s="13" t="s">
        <v>31</v>
      </c>
      <c r="C31" s="14" t="s">
        <v>113</v>
      </c>
      <c r="D31" s="14">
        <v>3.3</v>
      </c>
      <c r="E31" s="44"/>
      <c r="F31" s="44">
        <f t="shared" si="2"/>
        <v>0</v>
      </c>
    </row>
    <row r="32" spans="1:6" ht="24" customHeight="1" thickBot="1" x14ac:dyDescent="0.35">
      <c r="A32" s="25"/>
      <c r="B32" s="65" t="s">
        <v>52</v>
      </c>
      <c r="C32" s="66"/>
      <c r="D32" s="66"/>
      <c r="E32" s="67"/>
      <c r="F32" s="50">
        <f>SUM(F16:F31)</f>
        <v>0</v>
      </c>
    </row>
    <row r="33" spans="1:6" ht="24" customHeight="1" thickBot="1" x14ac:dyDescent="0.35">
      <c r="A33" s="23">
        <v>3</v>
      </c>
      <c r="B33" s="3" t="s">
        <v>53</v>
      </c>
      <c r="C33" s="15"/>
      <c r="D33" s="16"/>
      <c r="E33" s="51"/>
      <c r="F33" s="51"/>
    </row>
    <row r="34" spans="1:6" ht="24" customHeight="1" thickBot="1" x14ac:dyDescent="0.35">
      <c r="A34" s="6">
        <v>3.1</v>
      </c>
      <c r="B34" s="7" t="s">
        <v>54</v>
      </c>
      <c r="C34" s="10"/>
      <c r="D34" s="11"/>
      <c r="E34" s="49"/>
      <c r="F34" s="49"/>
    </row>
    <row r="35" spans="1:6" ht="24" customHeight="1" thickBot="1" x14ac:dyDescent="0.35">
      <c r="A35" s="24" t="s">
        <v>55</v>
      </c>
      <c r="B35" s="13" t="s">
        <v>41</v>
      </c>
      <c r="C35" s="14" t="s">
        <v>113</v>
      </c>
      <c r="D35" s="14">
        <v>105</v>
      </c>
      <c r="E35" s="44"/>
      <c r="F35" s="44">
        <f>D35*E35</f>
        <v>0</v>
      </c>
    </row>
    <row r="36" spans="1:6" ht="24" customHeight="1" thickBot="1" x14ac:dyDescent="0.35">
      <c r="A36" s="24" t="s">
        <v>56</v>
      </c>
      <c r="B36" s="13" t="s">
        <v>27</v>
      </c>
      <c r="C36" s="14" t="s">
        <v>113</v>
      </c>
      <c r="D36" s="14">
        <v>105</v>
      </c>
      <c r="E36" s="44"/>
      <c r="F36" s="44">
        <f t="shared" ref="F36:F58" si="3">D36*E36</f>
        <v>0</v>
      </c>
    </row>
    <row r="37" spans="1:6" ht="24" customHeight="1" thickBot="1" x14ac:dyDescent="0.35">
      <c r="A37" s="24" t="s">
        <v>57</v>
      </c>
      <c r="B37" s="13" t="s">
        <v>29</v>
      </c>
      <c r="C37" s="14" t="s">
        <v>113</v>
      </c>
      <c r="D37" s="14">
        <v>124.5</v>
      </c>
      <c r="E37" s="44"/>
      <c r="F37" s="44">
        <f t="shared" si="3"/>
        <v>0</v>
      </c>
    </row>
    <row r="38" spans="1:6" ht="24" customHeight="1" thickBot="1" x14ac:dyDescent="0.35">
      <c r="A38" s="24" t="s">
        <v>58</v>
      </c>
      <c r="B38" s="13" t="s">
        <v>31</v>
      </c>
      <c r="C38" s="14" t="s">
        <v>113</v>
      </c>
      <c r="D38" s="14">
        <v>10.6</v>
      </c>
      <c r="E38" s="44"/>
      <c r="F38" s="44">
        <f t="shared" si="3"/>
        <v>0</v>
      </c>
    </row>
    <row r="39" spans="1:6" ht="24" customHeight="1" thickBot="1" x14ac:dyDescent="0.35">
      <c r="A39" s="24" t="s">
        <v>59</v>
      </c>
      <c r="B39" s="13" t="s">
        <v>34</v>
      </c>
      <c r="C39" s="14" t="s">
        <v>32</v>
      </c>
      <c r="D39" s="14">
        <v>1</v>
      </c>
      <c r="E39" s="44"/>
      <c r="F39" s="44">
        <f t="shared" si="3"/>
        <v>0</v>
      </c>
    </row>
    <row r="40" spans="1:6" ht="24" customHeight="1" thickBot="1" x14ac:dyDescent="0.35">
      <c r="A40" s="24" t="s">
        <v>60</v>
      </c>
      <c r="B40" s="13" t="s">
        <v>61</v>
      </c>
      <c r="C40" s="14" t="s">
        <v>32</v>
      </c>
      <c r="D40" s="14">
        <v>1</v>
      </c>
      <c r="E40" s="44"/>
      <c r="F40" s="44">
        <f t="shared" si="3"/>
        <v>0</v>
      </c>
    </row>
    <row r="41" spans="1:6" ht="24" customHeight="1" thickBot="1" x14ac:dyDescent="0.35">
      <c r="A41" s="6">
        <v>3.2</v>
      </c>
      <c r="B41" s="7" t="s">
        <v>62</v>
      </c>
      <c r="C41" s="10"/>
      <c r="D41" s="11"/>
      <c r="E41" s="49"/>
      <c r="F41" s="44"/>
    </row>
    <row r="42" spans="1:6" ht="24" customHeight="1" thickBot="1" x14ac:dyDescent="0.35">
      <c r="A42" s="26" t="s">
        <v>63</v>
      </c>
      <c r="B42" s="13" t="s">
        <v>41</v>
      </c>
      <c r="C42" s="14" t="s">
        <v>113</v>
      </c>
      <c r="D42" s="14">
        <v>91.8</v>
      </c>
      <c r="E42" s="44"/>
      <c r="F42" s="44">
        <f t="shared" si="3"/>
        <v>0</v>
      </c>
    </row>
    <row r="43" spans="1:6" ht="24" customHeight="1" thickBot="1" x14ac:dyDescent="0.35">
      <c r="A43" s="26" t="s">
        <v>64</v>
      </c>
      <c r="B43" s="13" t="s">
        <v>27</v>
      </c>
      <c r="C43" s="14" t="s">
        <v>113</v>
      </c>
      <c r="D43" s="17">
        <v>91.8</v>
      </c>
      <c r="E43" s="44"/>
      <c r="F43" s="44">
        <f t="shared" si="3"/>
        <v>0</v>
      </c>
    </row>
    <row r="44" spans="1:6" ht="24" customHeight="1" thickBot="1" x14ac:dyDescent="0.35">
      <c r="A44" s="26" t="s">
        <v>65</v>
      </c>
      <c r="B44" s="13" t="s">
        <v>29</v>
      </c>
      <c r="C44" s="14" t="s">
        <v>113</v>
      </c>
      <c r="D44" s="17">
        <v>121</v>
      </c>
      <c r="E44" s="44"/>
      <c r="F44" s="44">
        <f t="shared" si="3"/>
        <v>0</v>
      </c>
    </row>
    <row r="45" spans="1:6" ht="24" customHeight="1" thickBot="1" x14ac:dyDescent="0.35">
      <c r="A45" s="26" t="s">
        <v>66</v>
      </c>
      <c r="B45" s="13" t="s">
        <v>31</v>
      </c>
      <c r="C45" s="14" t="s">
        <v>113</v>
      </c>
      <c r="D45" s="17">
        <v>27.5</v>
      </c>
      <c r="E45" s="44"/>
      <c r="F45" s="44">
        <f t="shared" si="3"/>
        <v>0</v>
      </c>
    </row>
    <row r="46" spans="1:6" ht="24" customHeight="1" thickBot="1" x14ac:dyDescent="0.35">
      <c r="A46" s="26" t="s">
        <v>67</v>
      </c>
      <c r="B46" s="13" t="s">
        <v>34</v>
      </c>
      <c r="C46" s="14" t="s">
        <v>32</v>
      </c>
      <c r="D46" s="17">
        <v>1</v>
      </c>
      <c r="E46" s="44"/>
      <c r="F46" s="44">
        <f t="shared" si="3"/>
        <v>0</v>
      </c>
    </row>
    <row r="47" spans="1:6" ht="24" customHeight="1" thickBot="1" x14ac:dyDescent="0.35">
      <c r="A47" s="6">
        <v>3.3</v>
      </c>
      <c r="B47" s="7" t="s">
        <v>68</v>
      </c>
      <c r="C47" s="10"/>
      <c r="D47" s="11"/>
      <c r="E47" s="49"/>
      <c r="F47" s="44"/>
    </row>
    <row r="48" spans="1:6" ht="24" customHeight="1" thickBot="1" x14ac:dyDescent="0.35">
      <c r="A48" s="26" t="s">
        <v>69</v>
      </c>
      <c r="B48" s="18" t="s">
        <v>70</v>
      </c>
      <c r="C48" s="14" t="s">
        <v>114</v>
      </c>
      <c r="D48" s="14">
        <v>10</v>
      </c>
      <c r="E48" s="44"/>
      <c r="F48" s="44">
        <f t="shared" si="3"/>
        <v>0</v>
      </c>
    </row>
    <row r="49" spans="1:6" ht="24" customHeight="1" thickBot="1" x14ac:dyDescent="0.35">
      <c r="A49" s="26" t="s">
        <v>71</v>
      </c>
      <c r="B49" s="18" t="s">
        <v>72</v>
      </c>
      <c r="C49" s="14" t="s">
        <v>114</v>
      </c>
      <c r="D49" s="17">
        <v>6.27</v>
      </c>
      <c r="E49" s="57"/>
      <c r="F49" s="44">
        <f t="shared" si="3"/>
        <v>0</v>
      </c>
    </row>
    <row r="50" spans="1:6" ht="24" customHeight="1" thickBot="1" x14ac:dyDescent="0.35">
      <c r="A50" s="26" t="s">
        <v>78</v>
      </c>
      <c r="B50" s="18" t="s">
        <v>73</v>
      </c>
      <c r="C50" s="14" t="s">
        <v>114</v>
      </c>
      <c r="D50" s="17">
        <v>3.46</v>
      </c>
      <c r="E50" s="57"/>
      <c r="F50" s="44">
        <f t="shared" si="3"/>
        <v>0</v>
      </c>
    </row>
    <row r="51" spans="1:6" ht="24" customHeight="1" thickBot="1" x14ac:dyDescent="0.35">
      <c r="A51" s="26" t="s">
        <v>66</v>
      </c>
      <c r="B51" s="18" t="s">
        <v>74</v>
      </c>
      <c r="C51" s="14" t="s">
        <v>114</v>
      </c>
      <c r="D51" s="17">
        <v>2.65</v>
      </c>
      <c r="E51" s="57"/>
      <c r="F51" s="44">
        <f t="shared" si="3"/>
        <v>0</v>
      </c>
    </row>
    <row r="52" spans="1:6" ht="24" customHeight="1" thickBot="1" x14ac:dyDescent="0.35">
      <c r="A52" s="26" t="s">
        <v>67</v>
      </c>
      <c r="B52" s="18" t="s">
        <v>75</v>
      </c>
      <c r="C52" s="14" t="s">
        <v>114</v>
      </c>
      <c r="D52" s="17">
        <v>15.45</v>
      </c>
      <c r="E52" s="57"/>
      <c r="F52" s="44">
        <f t="shared" si="3"/>
        <v>0</v>
      </c>
    </row>
    <row r="53" spans="1:6" ht="24" customHeight="1" thickBot="1" x14ac:dyDescent="0.35">
      <c r="A53" s="26" t="s">
        <v>82</v>
      </c>
      <c r="B53" s="18" t="s">
        <v>76</v>
      </c>
      <c r="C53" s="14" t="s">
        <v>114</v>
      </c>
      <c r="D53" s="17">
        <v>3.46</v>
      </c>
      <c r="E53" s="57"/>
      <c r="F53" s="44">
        <f t="shared" si="3"/>
        <v>0</v>
      </c>
    </row>
    <row r="54" spans="1:6" ht="24" customHeight="1" thickBot="1" x14ac:dyDescent="0.35">
      <c r="A54" s="26" t="s">
        <v>311</v>
      </c>
      <c r="B54" s="18" t="s">
        <v>77</v>
      </c>
      <c r="C54" s="14" t="s">
        <v>114</v>
      </c>
      <c r="D54" s="17">
        <v>1.3</v>
      </c>
      <c r="E54" s="57"/>
      <c r="F54" s="44">
        <f t="shared" si="3"/>
        <v>0</v>
      </c>
    </row>
    <row r="55" spans="1:6" ht="24" customHeight="1" thickBot="1" x14ac:dyDescent="0.35">
      <c r="A55" s="26" t="s">
        <v>312</v>
      </c>
      <c r="B55" s="18" t="s">
        <v>79</v>
      </c>
      <c r="C55" s="14" t="s">
        <v>114</v>
      </c>
      <c r="D55" s="17">
        <v>94.8</v>
      </c>
      <c r="E55" s="57"/>
      <c r="F55" s="44">
        <f t="shared" si="3"/>
        <v>0</v>
      </c>
    </row>
    <row r="56" spans="1:6" ht="24" customHeight="1" thickBot="1" x14ac:dyDescent="0.35">
      <c r="A56" s="26" t="s">
        <v>313</v>
      </c>
      <c r="B56" s="18" t="s">
        <v>80</v>
      </c>
      <c r="C56" s="14" t="s">
        <v>310</v>
      </c>
      <c r="D56" s="17">
        <v>22.56</v>
      </c>
      <c r="E56" s="57"/>
      <c r="F56" s="44">
        <f t="shared" si="3"/>
        <v>0</v>
      </c>
    </row>
    <row r="57" spans="1:6" ht="24" customHeight="1" thickBot="1" x14ac:dyDescent="0.35">
      <c r="A57" s="26" t="s">
        <v>314</v>
      </c>
      <c r="B57" s="18" t="s">
        <v>81</v>
      </c>
      <c r="C57" s="14" t="s">
        <v>113</v>
      </c>
      <c r="D57" s="17">
        <v>135</v>
      </c>
      <c r="E57" s="57"/>
      <c r="F57" s="44">
        <f t="shared" si="3"/>
        <v>0</v>
      </c>
    </row>
    <row r="58" spans="1:6" ht="24" customHeight="1" thickBot="1" x14ac:dyDescent="0.35">
      <c r="A58" s="26" t="s">
        <v>315</v>
      </c>
      <c r="B58" s="18" t="s">
        <v>83</v>
      </c>
      <c r="C58" s="14" t="s">
        <v>13</v>
      </c>
      <c r="D58" s="17">
        <v>1</v>
      </c>
      <c r="E58" s="57"/>
      <c r="F58" s="44">
        <f t="shared" si="3"/>
        <v>0</v>
      </c>
    </row>
    <row r="59" spans="1:6" ht="24" customHeight="1" thickBot="1" x14ac:dyDescent="0.35">
      <c r="A59" s="25"/>
      <c r="B59" s="65" t="s">
        <v>84</v>
      </c>
      <c r="C59" s="66"/>
      <c r="D59" s="66"/>
      <c r="E59" s="67"/>
      <c r="F59" s="50">
        <f>SUM(F35:F58)</f>
        <v>0</v>
      </c>
    </row>
    <row r="60" spans="1:6" ht="24" customHeight="1" thickBot="1" x14ac:dyDescent="0.35">
      <c r="A60" s="23">
        <v>4</v>
      </c>
      <c r="B60" s="3" t="s">
        <v>85</v>
      </c>
      <c r="C60" s="15"/>
      <c r="D60" s="16"/>
      <c r="E60" s="51"/>
      <c r="F60" s="51"/>
    </row>
    <row r="61" spans="1:6" ht="24" customHeight="1" thickBot="1" x14ac:dyDescent="0.35">
      <c r="A61" s="6">
        <v>4.0999999999999996</v>
      </c>
      <c r="B61" s="8" t="s">
        <v>86</v>
      </c>
      <c r="C61" s="10"/>
      <c r="D61" s="11"/>
      <c r="E61" s="49"/>
      <c r="F61" s="49"/>
    </row>
    <row r="62" spans="1:6" ht="24" customHeight="1" thickBot="1" x14ac:dyDescent="0.35">
      <c r="A62" s="26" t="s">
        <v>87</v>
      </c>
      <c r="B62" s="18" t="s">
        <v>88</v>
      </c>
      <c r="C62" s="14" t="s">
        <v>113</v>
      </c>
      <c r="D62" s="14">
        <v>196.34</v>
      </c>
      <c r="E62" s="44"/>
      <c r="F62" s="44">
        <f>D62*E62</f>
        <v>0</v>
      </c>
    </row>
    <row r="63" spans="1:6" ht="24" customHeight="1" thickBot="1" x14ac:dyDescent="0.35">
      <c r="A63" s="26" t="s">
        <v>89</v>
      </c>
      <c r="B63" s="18" t="s">
        <v>90</v>
      </c>
      <c r="C63" s="14" t="s">
        <v>13</v>
      </c>
      <c r="D63" s="17">
        <v>1</v>
      </c>
      <c r="E63" s="57"/>
      <c r="F63" s="44">
        <f t="shared" ref="F63:F77" si="4">D63*E63</f>
        <v>0</v>
      </c>
    </row>
    <row r="64" spans="1:6" ht="24" customHeight="1" thickBot="1" x14ac:dyDescent="0.35">
      <c r="A64" s="26" t="s">
        <v>91</v>
      </c>
      <c r="B64" s="18" t="s">
        <v>92</v>
      </c>
      <c r="C64" s="14" t="s">
        <v>113</v>
      </c>
      <c r="D64" s="17">
        <v>8</v>
      </c>
      <c r="E64" s="57"/>
      <c r="F64" s="44">
        <f t="shared" si="4"/>
        <v>0</v>
      </c>
    </row>
    <row r="65" spans="1:6" ht="24" customHeight="1" thickBot="1" x14ac:dyDescent="0.35">
      <c r="A65" s="26" t="s">
        <v>93</v>
      </c>
      <c r="B65" s="18" t="s">
        <v>308</v>
      </c>
      <c r="C65" s="14" t="s">
        <v>301</v>
      </c>
      <c r="D65" s="17">
        <v>70</v>
      </c>
      <c r="E65" s="57"/>
      <c r="F65" s="44">
        <f t="shared" si="4"/>
        <v>0</v>
      </c>
    </row>
    <row r="66" spans="1:6" ht="24" customHeight="1" thickBot="1" x14ac:dyDescent="0.35">
      <c r="A66" s="26" t="s">
        <v>94</v>
      </c>
      <c r="B66" s="18" t="s">
        <v>300</v>
      </c>
      <c r="C66" s="14" t="s">
        <v>301</v>
      </c>
      <c r="D66" s="17">
        <v>45</v>
      </c>
      <c r="E66" s="57"/>
      <c r="F66" s="44">
        <f t="shared" si="4"/>
        <v>0</v>
      </c>
    </row>
    <row r="67" spans="1:6" ht="24" customHeight="1" thickBot="1" x14ac:dyDescent="0.35">
      <c r="A67" s="26" t="s">
        <v>96</v>
      </c>
      <c r="B67" s="18" t="s">
        <v>302</v>
      </c>
      <c r="C67" s="14" t="s">
        <v>301</v>
      </c>
      <c r="D67" s="17">
        <v>37</v>
      </c>
      <c r="E67" s="57"/>
      <c r="F67" s="44">
        <f t="shared" si="4"/>
        <v>0</v>
      </c>
    </row>
    <row r="68" spans="1:6" ht="24" customHeight="1" thickBot="1" x14ac:dyDescent="0.35">
      <c r="A68" s="26" t="s">
        <v>303</v>
      </c>
      <c r="B68" s="18" t="s">
        <v>328</v>
      </c>
      <c r="C68" s="14" t="s">
        <v>32</v>
      </c>
      <c r="D68" s="17">
        <v>3</v>
      </c>
      <c r="E68" s="57"/>
      <c r="F68" s="44">
        <f t="shared" si="4"/>
        <v>0</v>
      </c>
    </row>
    <row r="69" spans="1:6" ht="24" customHeight="1" thickBot="1" x14ac:dyDescent="0.35">
      <c r="A69" s="26" t="s">
        <v>98</v>
      </c>
      <c r="B69" s="18" t="s">
        <v>95</v>
      </c>
      <c r="C69" s="14" t="s">
        <v>32</v>
      </c>
      <c r="D69" s="17">
        <v>1</v>
      </c>
      <c r="E69" s="57"/>
      <c r="F69" s="44">
        <f t="shared" si="4"/>
        <v>0</v>
      </c>
    </row>
    <row r="70" spans="1:6" ht="24" customHeight="1" thickBot="1" x14ac:dyDescent="0.35">
      <c r="A70" s="26" t="s">
        <v>100</v>
      </c>
      <c r="B70" s="18" t="s">
        <v>97</v>
      </c>
      <c r="C70" s="14" t="s">
        <v>13</v>
      </c>
      <c r="D70" s="17">
        <v>1</v>
      </c>
      <c r="E70" s="57"/>
      <c r="F70" s="44">
        <f t="shared" si="4"/>
        <v>0</v>
      </c>
    </row>
    <row r="71" spans="1:6" ht="24" customHeight="1" thickBot="1" x14ac:dyDescent="0.35">
      <c r="A71" s="26" t="s">
        <v>102</v>
      </c>
      <c r="B71" s="18" t="s">
        <v>99</v>
      </c>
      <c r="C71" s="14" t="s">
        <v>32</v>
      </c>
      <c r="D71" s="17">
        <v>1</v>
      </c>
      <c r="E71" s="57"/>
      <c r="F71" s="44">
        <f t="shared" si="4"/>
        <v>0</v>
      </c>
    </row>
    <row r="72" spans="1:6" ht="24" customHeight="1" thickBot="1" x14ac:dyDescent="0.35">
      <c r="A72" s="26" t="s">
        <v>104</v>
      </c>
      <c r="B72" s="18" t="s">
        <v>101</v>
      </c>
      <c r="C72" s="14" t="s">
        <v>32</v>
      </c>
      <c r="D72" s="17">
        <v>2</v>
      </c>
      <c r="E72" s="57"/>
      <c r="F72" s="44">
        <f t="shared" si="4"/>
        <v>0</v>
      </c>
    </row>
    <row r="73" spans="1:6" ht="24" customHeight="1" thickBot="1" x14ac:dyDescent="0.35">
      <c r="A73" s="26" t="s">
        <v>106</v>
      </c>
      <c r="B73" s="18" t="s">
        <v>103</v>
      </c>
      <c r="C73" s="17" t="s">
        <v>32</v>
      </c>
      <c r="D73" s="17">
        <v>1</v>
      </c>
      <c r="E73" s="57"/>
      <c r="F73" s="44">
        <f t="shared" si="4"/>
        <v>0</v>
      </c>
    </row>
    <row r="74" spans="1:6" ht="24" customHeight="1" thickBot="1" x14ac:dyDescent="0.35">
      <c r="A74" s="26" t="s">
        <v>108</v>
      </c>
      <c r="B74" s="18" t="s">
        <v>105</v>
      </c>
      <c r="C74" s="17" t="s">
        <v>32</v>
      </c>
      <c r="D74" s="17">
        <v>1</v>
      </c>
      <c r="E74" s="57"/>
      <c r="F74" s="44">
        <f t="shared" si="4"/>
        <v>0</v>
      </c>
    </row>
    <row r="75" spans="1:6" ht="24" customHeight="1" thickBot="1" x14ac:dyDescent="0.35">
      <c r="A75" s="26" t="s">
        <v>304</v>
      </c>
      <c r="B75" s="18" t="s">
        <v>107</v>
      </c>
      <c r="C75" s="17" t="s">
        <v>13</v>
      </c>
      <c r="D75" s="17">
        <v>1</v>
      </c>
      <c r="E75" s="57"/>
      <c r="F75" s="44">
        <f t="shared" si="4"/>
        <v>0</v>
      </c>
    </row>
    <row r="76" spans="1:6" ht="24" customHeight="1" thickBot="1" x14ac:dyDescent="0.35">
      <c r="A76" s="26" t="s">
        <v>309</v>
      </c>
      <c r="B76" s="18" t="s">
        <v>109</v>
      </c>
      <c r="C76" s="17" t="s">
        <v>13</v>
      </c>
      <c r="D76" s="17">
        <v>1</v>
      </c>
      <c r="E76" s="57"/>
      <c r="F76" s="44">
        <f t="shared" si="4"/>
        <v>0</v>
      </c>
    </row>
    <row r="77" spans="1:6" ht="24" customHeight="1" thickBot="1" x14ac:dyDescent="0.35">
      <c r="A77" s="26" t="s">
        <v>325</v>
      </c>
      <c r="B77" s="18" t="s">
        <v>326</v>
      </c>
      <c r="C77" s="17" t="s">
        <v>13</v>
      </c>
      <c r="D77" s="17">
        <v>1</v>
      </c>
      <c r="E77" s="57"/>
      <c r="F77" s="44">
        <f t="shared" si="4"/>
        <v>0</v>
      </c>
    </row>
    <row r="78" spans="1:6" ht="24" customHeight="1" thickBot="1" x14ac:dyDescent="0.35">
      <c r="A78" s="27"/>
      <c r="B78" s="65" t="s">
        <v>110</v>
      </c>
      <c r="C78" s="66"/>
      <c r="D78" s="66"/>
      <c r="E78" s="67"/>
      <c r="F78" s="50">
        <f>SUM(F62:F77)</f>
        <v>0</v>
      </c>
    </row>
    <row r="79" spans="1:6" ht="24" customHeight="1" thickBot="1" x14ac:dyDescent="0.35">
      <c r="A79" s="23">
        <v>5</v>
      </c>
      <c r="B79" s="3" t="s">
        <v>112</v>
      </c>
      <c r="C79" s="4"/>
      <c r="D79" s="5"/>
      <c r="E79" s="48"/>
      <c r="F79" s="48"/>
    </row>
    <row r="80" spans="1:6" s="32" customFormat="1" ht="24" customHeight="1" thickBot="1" x14ac:dyDescent="0.35">
      <c r="A80" s="33">
        <v>5.6</v>
      </c>
      <c r="B80" s="34" t="s">
        <v>120</v>
      </c>
      <c r="C80" s="35"/>
      <c r="D80" s="36"/>
      <c r="E80" s="52"/>
      <c r="F80" s="52"/>
    </row>
    <row r="81" spans="1:6" s="32" customFormat="1" ht="24" customHeight="1" thickBot="1" x14ac:dyDescent="0.35">
      <c r="A81" s="37" t="s">
        <v>225</v>
      </c>
      <c r="B81" s="38" t="s">
        <v>121</v>
      </c>
      <c r="C81" s="39"/>
      <c r="D81" s="39"/>
      <c r="E81" s="40"/>
      <c r="F81" s="41"/>
    </row>
    <row r="82" spans="1:6" s="32" customFormat="1" ht="24" customHeight="1" thickBot="1" x14ac:dyDescent="0.35">
      <c r="A82" s="42" t="s">
        <v>202</v>
      </c>
      <c r="B82" s="43" t="s">
        <v>122</v>
      </c>
      <c r="C82" s="14" t="s">
        <v>32</v>
      </c>
      <c r="D82" s="14">
        <v>16</v>
      </c>
      <c r="E82" s="44"/>
      <c r="F82" s="44">
        <f t="shared" ref="F82:F103" si="5">E82*D82</f>
        <v>0</v>
      </c>
    </row>
    <row r="83" spans="1:6" s="32" customFormat="1" ht="24" customHeight="1" thickBot="1" x14ac:dyDescent="0.35">
      <c r="A83" s="42" t="s">
        <v>203</v>
      </c>
      <c r="B83" s="43" t="s">
        <v>123</v>
      </c>
      <c r="C83" s="14" t="s">
        <v>124</v>
      </c>
      <c r="D83" s="14">
        <v>1</v>
      </c>
      <c r="E83" s="44"/>
      <c r="F83" s="44">
        <f t="shared" si="5"/>
        <v>0</v>
      </c>
    </row>
    <row r="84" spans="1:6" s="32" customFormat="1" ht="24" customHeight="1" thickBot="1" x14ac:dyDescent="0.35">
      <c r="A84" s="42" t="s">
        <v>204</v>
      </c>
      <c r="B84" s="43" t="s">
        <v>125</v>
      </c>
      <c r="C84" s="14" t="s">
        <v>32</v>
      </c>
      <c r="D84" s="14">
        <v>27</v>
      </c>
      <c r="E84" s="44"/>
      <c r="F84" s="44">
        <f t="shared" si="5"/>
        <v>0</v>
      </c>
    </row>
    <row r="85" spans="1:6" s="32" customFormat="1" ht="24" customHeight="1" thickBot="1" x14ac:dyDescent="0.35">
      <c r="A85" s="42" t="s">
        <v>205</v>
      </c>
      <c r="B85" s="43" t="s">
        <v>126</v>
      </c>
      <c r="C85" s="14" t="s">
        <v>13</v>
      </c>
      <c r="D85" s="14">
        <f>135*2</f>
        <v>270</v>
      </c>
      <c r="E85" s="44"/>
      <c r="F85" s="44">
        <f t="shared" si="5"/>
        <v>0</v>
      </c>
    </row>
    <row r="86" spans="1:6" s="32" customFormat="1" ht="24" customHeight="1" thickBot="1" x14ac:dyDescent="0.35">
      <c r="A86" s="42" t="s">
        <v>206</v>
      </c>
      <c r="B86" s="43" t="s">
        <v>127</v>
      </c>
      <c r="C86" s="14" t="s">
        <v>13</v>
      </c>
      <c r="D86" s="14">
        <f>135*2</f>
        <v>270</v>
      </c>
      <c r="E86" s="44"/>
      <c r="F86" s="44">
        <f t="shared" si="5"/>
        <v>0</v>
      </c>
    </row>
    <row r="87" spans="1:6" s="32" customFormat="1" ht="24" customHeight="1" thickBot="1" x14ac:dyDescent="0.35">
      <c r="A87" s="42" t="s">
        <v>207</v>
      </c>
      <c r="B87" s="43" t="s">
        <v>128</v>
      </c>
      <c r="C87" s="14" t="s">
        <v>13</v>
      </c>
      <c r="D87" s="14">
        <v>135</v>
      </c>
      <c r="E87" s="44"/>
      <c r="F87" s="44">
        <f t="shared" si="5"/>
        <v>0</v>
      </c>
    </row>
    <row r="88" spans="1:6" s="32" customFormat="1" ht="24" customHeight="1" thickBot="1" x14ac:dyDescent="0.35">
      <c r="A88" s="42" t="s">
        <v>208</v>
      </c>
      <c r="B88" s="43" t="s">
        <v>129</v>
      </c>
      <c r="C88" s="14" t="s">
        <v>32</v>
      </c>
      <c r="D88" s="14">
        <v>1</v>
      </c>
      <c r="E88" s="44"/>
      <c r="F88" s="44">
        <f t="shared" si="5"/>
        <v>0</v>
      </c>
    </row>
    <row r="89" spans="1:6" s="32" customFormat="1" ht="24" customHeight="1" thickBot="1" x14ac:dyDescent="0.35">
      <c r="A89" s="42" t="s">
        <v>209</v>
      </c>
      <c r="B89" s="43" t="s">
        <v>130</v>
      </c>
      <c r="C89" s="14" t="s">
        <v>32</v>
      </c>
      <c r="D89" s="14">
        <v>1</v>
      </c>
      <c r="E89" s="44"/>
      <c r="F89" s="44">
        <f t="shared" si="5"/>
        <v>0</v>
      </c>
    </row>
    <row r="90" spans="1:6" s="32" customFormat="1" ht="24" customHeight="1" thickBot="1" x14ac:dyDescent="0.35">
      <c r="A90" s="42" t="s">
        <v>210</v>
      </c>
      <c r="B90" s="43" t="s">
        <v>131</v>
      </c>
      <c r="C90" s="14" t="s">
        <v>32</v>
      </c>
      <c r="D90" s="14">
        <v>1</v>
      </c>
      <c r="E90" s="44"/>
      <c r="F90" s="44">
        <f t="shared" si="5"/>
        <v>0</v>
      </c>
    </row>
    <row r="91" spans="1:6" s="32" customFormat="1" ht="24" customHeight="1" thickBot="1" x14ac:dyDescent="0.35">
      <c r="A91" s="42" t="s">
        <v>211</v>
      </c>
      <c r="B91" s="43" t="s">
        <v>132</v>
      </c>
      <c r="C91" s="14" t="s">
        <v>32</v>
      </c>
      <c r="D91" s="14">
        <v>3</v>
      </c>
      <c r="E91" s="44"/>
      <c r="F91" s="44">
        <f t="shared" si="5"/>
        <v>0</v>
      </c>
    </row>
    <row r="92" spans="1:6" s="32" customFormat="1" ht="24" customHeight="1" thickBot="1" x14ac:dyDescent="0.35">
      <c r="A92" s="42" t="s">
        <v>212</v>
      </c>
      <c r="B92" s="43" t="s">
        <v>133</v>
      </c>
      <c r="C92" s="14" t="s">
        <v>32</v>
      </c>
      <c r="D92" s="14">
        <v>3</v>
      </c>
      <c r="E92" s="44"/>
      <c r="F92" s="44">
        <f t="shared" si="5"/>
        <v>0</v>
      </c>
    </row>
    <row r="93" spans="1:6" s="32" customFormat="1" ht="24" customHeight="1" thickBot="1" x14ac:dyDescent="0.35">
      <c r="A93" s="42" t="s">
        <v>213</v>
      </c>
      <c r="B93" s="43" t="s">
        <v>134</v>
      </c>
      <c r="C93" s="14" t="s">
        <v>32</v>
      </c>
      <c r="D93" s="14">
        <v>2</v>
      </c>
      <c r="E93" s="44"/>
      <c r="F93" s="44">
        <f t="shared" si="5"/>
        <v>0</v>
      </c>
    </row>
    <row r="94" spans="1:6" s="32" customFormat="1" ht="24" customHeight="1" thickBot="1" x14ac:dyDescent="0.35">
      <c r="A94" s="42" t="s">
        <v>214</v>
      </c>
      <c r="B94" s="43" t="s">
        <v>135</v>
      </c>
      <c r="C94" s="14" t="s">
        <v>32</v>
      </c>
      <c r="D94" s="14">
        <v>4</v>
      </c>
      <c r="E94" s="44"/>
      <c r="F94" s="44">
        <f t="shared" si="5"/>
        <v>0</v>
      </c>
    </row>
    <row r="95" spans="1:6" s="32" customFormat="1" ht="24" customHeight="1" thickBot="1" x14ac:dyDescent="0.35">
      <c r="A95" s="42" t="s">
        <v>215</v>
      </c>
      <c r="B95" s="43" t="s">
        <v>136</v>
      </c>
      <c r="C95" s="14" t="s">
        <v>32</v>
      </c>
      <c r="D95" s="14">
        <v>2</v>
      </c>
      <c r="E95" s="44"/>
      <c r="F95" s="44">
        <f t="shared" si="5"/>
        <v>0</v>
      </c>
    </row>
    <row r="96" spans="1:6" s="32" customFormat="1" ht="24" customHeight="1" thickBot="1" x14ac:dyDescent="0.35">
      <c r="A96" s="42" t="s">
        <v>216</v>
      </c>
      <c r="B96" s="43" t="s">
        <v>137</v>
      </c>
      <c r="C96" s="14" t="s">
        <v>32</v>
      </c>
      <c r="D96" s="14">
        <v>2</v>
      </c>
      <c r="E96" s="44"/>
      <c r="F96" s="44">
        <f t="shared" si="5"/>
        <v>0</v>
      </c>
    </row>
    <row r="97" spans="1:10" s="32" customFormat="1" ht="24" customHeight="1" thickBot="1" x14ac:dyDescent="0.35">
      <c r="A97" s="42" t="s">
        <v>217</v>
      </c>
      <c r="B97" s="43" t="s">
        <v>138</v>
      </c>
      <c r="C97" s="14" t="s">
        <v>32</v>
      </c>
      <c r="D97" s="14">
        <v>2</v>
      </c>
      <c r="E97" s="44"/>
      <c r="F97" s="44">
        <f t="shared" si="5"/>
        <v>0</v>
      </c>
    </row>
    <row r="98" spans="1:10" s="32" customFormat="1" ht="24" customHeight="1" thickBot="1" x14ac:dyDescent="0.35">
      <c r="A98" s="42" t="s">
        <v>218</v>
      </c>
      <c r="B98" s="43" t="s">
        <v>139</v>
      </c>
      <c r="C98" s="14" t="s">
        <v>13</v>
      </c>
      <c r="D98" s="14">
        <v>10</v>
      </c>
      <c r="E98" s="44"/>
      <c r="F98" s="44">
        <f t="shared" si="5"/>
        <v>0</v>
      </c>
    </row>
    <row r="99" spans="1:10" s="32" customFormat="1" ht="24" customHeight="1" thickBot="1" x14ac:dyDescent="0.35">
      <c r="A99" s="42" t="s">
        <v>219</v>
      </c>
      <c r="B99" s="43" t="s">
        <v>140</v>
      </c>
      <c r="C99" s="14" t="s">
        <v>13</v>
      </c>
      <c r="D99" s="14">
        <v>10</v>
      </c>
      <c r="E99" s="44"/>
      <c r="F99" s="44">
        <f t="shared" si="5"/>
        <v>0</v>
      </c>
    </row>
    <row r="100" spans="1:10" s="32" customFormat="1" ht="24" customHeight="1" thickBot="1" x14ac:dyDescent="0.35">
      <c r="A100" s="42" t="s">
        <v>220</v>
      </c>
      <c r="B100" s="43" t="s">
        <v>141</v>
      </c>
      <c r="C100" s="14" t="s">
        <v>13</v>
      </c>
      <c r="D100" s="14">
        <v>20</v>
      </c>
      <c r="E100" s="44"/>
      <c r="F100" s="44">
        <f t="shared" si="5"/>
        <v>0</v>
      </c>
    </row>
    <row r="101" spans="1:10" s="32" customFormat="1" ht="24" customHeight="1" thickBot="1" x14ac:dyDescent="0.35">
      <c r="A101" s="42" t="s">
        <v>221</v>
      </c>
      <c r="B101" s="43" t="s">
        <v>142</v>
      </c>
      <c r="C101" s="14" t="s">
        <v>13</v>
      </c>
      <c r="D101" s="14">
        <v>20</v>
      </c>
      <c r="E101" s="44"/>
      <c r="F101" s="44">
        <f t="shared" si="5"/>
        <v>0</v>
      </c>
    </row>
    <row r="102" spans="1:10" s="32" customFormat="1" ht="24" customHeight="1" thickBot="1" x14ac:dyDescent="0.35">
      <c r="A102" s="42" t="s">
        <v>222</v>
      </c>
      <c r="B102" s="43" t="s">
        <v>143</v>
      </c>
      <c r="C102" s="14" t="s">
        <v>32</v>
      </c>
      <c r="D102" s="14">
        <v>34</v>
      </c>
      <c r="E102" s="44"/>
      <c r="F102" s="44">
        <f t="shared" si="5"/>
        <v>0</v>
      </c>
    </row>
    <row r="103" spans="1:10" s="32" customFormat="1" ht="24" customHeight="1" thickBot="1" x14ac:dyDescent="0.35">
      <c r="A103" s="42" t="s">
        <v>223</v>
      </c>
      <c r="B103" s="43" t="s">
        <v>144</v>
      </c>
      <c r="C103" s="14" t="s">
        <v>32</v>
      </c>
      <c r="D103" s="14">
        <v>16</v>
      </c>
      <c r="E103" s="44"/>
      <c r="F103" s="44">
        <f t="shared" si="5"/>
        <v>0</v>
      </c>
      <c r="J103" s="63"/>
    </row>
    <row r="104" spans="1:10" s="32" customFormat="1" ht="24" customHeight="1" thickBot="1" x14ac:dyDescent="0.35">
      <c r="A104" s="71" t="s">
        <v>224</v>
      </c>
      <c r="B104" s="72"/>
      <c r="C104" s="72"/>
      <c r="D104" s="72"/>
      <c r="E104" s="73"/>
      <c r="F104" s="40">
        <f>SUM(F82:F103)</f>
        <v>0</v>
      </c>
    </row>
    <row r="105" spans="1:10" s="32" customFormat="1" ht="24" customHeight="1" thickBot="1" x14ac:dyDescent="0.35">
      <c r="A105" s="37" t="s">
        <v>226</v>
      </c>
      <c r="B105" s="38" t="s">
        <v>145</v>
      </c>
      <c r="C105" s="14"/>
      <c r="D105" s="14"/>
      <c r="E105" s="44"/>
      <c r="F105" s="41"/>
    </row>
    <row r="106" spans="1:10" s="32" customFormat="1" ht="24" customHeight="1" thickBot="1" x14ac:dyDescent="0.35">
      <c r="A106" s="42"/>
      <c r="B106" s="38" t="s">
        <v>146</v>
      </c>
      <c r="C106" s="14"/>
      <c r="D106" s="14"/>
      <c r="E106" s="44"/>
      <c r="F106" s="45"/>
    </row>
    <row r="107" spans="1:10" s="32" customFormat="1" ht="24" customHeight="1" thickBot="1" x14ac:dyDescent="0.35">
      <c r="A107" s="42" t="s">
        <v>227</v>
      </c>
      <c r="B107" s="43" t="s">
        <v>147</v>
      </c>
      <c r="C107" s="14" t="s">
        <v>13</v>
      </c>
      <c r="D107" s="14">
        <v>80</v>
      </c>
      <c r="E107" s="44"/>
      <c r="F107" s="45">
        <f t="shared" ref="F107:F150" si="6">D107*E107</f>
        <v>0</v>
      </c>
    </row>
    <row r="108" spans="1:10" s="32" customFormat="1" ht="24" customHeight="1" thickBot="1" x14ac:dyDescent="0.35">
      <c r="A108" s="42" t="s">
        <v>228</v>
      </c>
      <c r="B108" s="43" t="s">
        <v>148</v>
      </c>
      <c r="C108" s="14" t="s">
        <v>13</v>
      </c>
      <c r="D108" s="14">
        <v>800</v>
      </c>
      <c r="E108" s="44"/>
      <c r="F108" s="45">
        <f t="shared" si="6"/>
        <v>0</v>
      </c>
    </row>
    <row r="109" spans="1:10" s="32" customFormat="1" ht="24" customHeight="1" thickBot="1" x14ac:dyDescent="0.35">
      <c r="A109" s="42" t="s">
        <v>229</v>
      </c>
      <c r="B109" s="43" t="s">
        <v>149</v>
      </c>
      <c r="C109" s="14" t="s">
        <v>13</v>
      </c>
      <c r="D109" s="14">
        <v>200</v>
      </c>
      <c r="E109" s="44"/>
      <c r="F109" s="45">
        <f t="shared" si="6"/>
        <v>0</v>
      </c>
    </row>
    <row r="110" spans="1:10" s="32" customFormat="1" ht="24" customHeight="1" thickBot="1" x14ac:dyDescent="0.35">
      <c r="A110" s="42" t="s">
        <v>230</v>
      </c>
      <c r="B110" s="43" t="s">
        <v>150</v>
      </c>
      <c r="C110" s="14" t="s">
        <v>13</v>
      </c>
      <c r="D110" s="14">
        <v>600</v>
      </c>
      <c r="E110" s="44"/>
      <c r="F110" s="45">
        <f t="shared" si="6"/>
        <v>0</v>
      </c>
    </row>
    <row r="111" spans="1:10" s="32" customFormat="1" ht="24" customHeight="1" thickBot="1" x14ac:dyDescent="0.35">
      <c r="A111" s="42" t="s">
        <v>231</v>
      </c>
      <c r="B111" s="43" t="s">
        <v>151</v>
      </c>
      <c r="C111" s="14" t="s">
        <v>13</v>
      </c>
      <c r="D111" s="14">
        <v>20</v>
      </c>
      <c r="E111" s="44"/>
      <c r="F111" s="45">
        <f t="shared" si="6"/>
        <v>0</v>
      </c>
    </row>
    <row r="112" spans="1:10" s="32" customFormat="1" ht="24" customHeight="1" thickBot="1" x14ac:dyDescent="0.35">
      <c r="A112" s="42" t="s">
        <v>232</v>
      </c>
      <c r="B112" s="43" t="s">
        <v>152</v>
      </c>
      <c r="C112" s="14" t="s">
        <v>13</v>
      </c>
      <c r="D112" s="14">
        <v>150</v>
      </c>
      <c r="E112" s="44"/>
      <c r="F112" s="45">
        <f t="shared" si="6"/>
        <v>0</v>
      </c>
    </row>
    <row r="113" spans="1:6" s="32" customFormat="1" ht="24" customHeight="1" thickBot="1" x14ac:dyDescent="0.35">
      <c r="A113" s="42" t="s">
        <v>233</v>
      </c>
      <c r="B113" s="43" t="s">
        <v>153</v>
      </c>
      <c r="C113" s="14" t="s">
        <v>32</v>
      </c>
      <c r="D113" s="14">
        <v>15</v>
      </c>
      <c r="E113" s="44"/>
      <c r="F113" s="45">
        <f t="shared" si="6"/>
        <v>0</v>
      </c>
    </row>
    <row r="114" spans="1:6" s="32" customFormat="1" ht="24" customHeight="1" thickBot="1" x14ac:dyDescent="0.35">
      <c r="A114" s="42" t="s">
        <v>234</v>
      </c>
      <c r="B114" s="43" t="s">
        <v>154</v>
      </c>
      <c r="C114" s="14" t="s">
        <v>32</v>
      </c>
      <c r="D114" s="14">
        <v>10</v>
      </c>
      <c r="E114" s="44"/>
      <c r="F114" s="45">
        <f t="shared" si="6"/>
        <v>0</v>
      </c>
    </row>
    <row r="115" spans="1:6" s="32" customFormat="1" ht="24" customHeight="1" thickBot="1" x14ac:dyDescent="0.35">
      <c r="A115" s="42" t="s">
        <v>235</v>
      </c>
      <c r="B115" s="43" t="s">
        <v>155</v>
      </c>
      <c r="C115" s="14" t="s">
        <v>32</v>
      </c>
      <c r="D115" s="14">
        <v>2</v>
      </c>
      <c r="E115" s="44"/>
      <c r="F115" s="45">
        <f t="shared" si="6"/>
        <v>0</v>
      </c>
    </row>
    <row r="116" spans="1:6" s="32" customFormat="1" ht="24" customHeight="1" thickBot="1" x14ac:dyDescent="0.35">
      <c r="A116" s="42" t="s">
        <v>236</v>
      </c>
      <c r="B116" s="43" t="s">
        <v>320</v>
      </c>
      <c r="C116" s="14" t="s">
        <v>32</v>
      </c>
      <c r="D116" s="14">
        <v>1</v>
      </c>
      <c r="E116" s="44"/>
      <c r="F116" s="45">
        <f t="shared" si="6"/>
        <v>0</v>
      </c>
    </row>
    <row r="117" spans="1:6" s="32" customFormat="1" ht="24" customHeight="1" thickBot="1" x14ac:dyDescent="0.35">
      <c r="A117" s="42" t="s">
        <v>237</v>
      </c>
      <c r="B117" s="43" t="s">
        <v>321</v>
      </c>
      <c r="C117" s="14" t="s">
        <v>32</v>
      </c>
      <c r="D117" s="14">
        <v>1</v>
      </c>
      <c r="E117" s="44"/>
      <c r="F117" s="45">
        <f t="shared" si="6"/>
        <v>0</v>
      </c>
    </row>
    <row r="118" spans="1:6" s="32" customFormat="1" ht="24" customHeight="1" thickBot="1" x14ac:dyDescent="0.35">
      <c r="A118" s="42" t="s">
        <v>238</v>
      </c>
      <c r="B118" s="43" t="s">
        <v>156</v>
      </c>
      <c r="C118" s="14" t="s">
        <v>32</v>
      </c>
      <c r="D118" s="14">
        <v>1</v>
      </c>
      <c r="E118" s="44"/>
      <c r="F118" s="45">
        <f t="shared" si="6"/>
        <v>0</v>
      </c>
    </row>
    <row r="119" spans="1:6" s="32" customFormat="1" ht="24" customHeight="1" thickBot="1" x14ac:dyDescent="0.35">
      <c r="A119" s="42" t="s">
        <v>239</v>
      </c>
      <c r="B119" s="43" t="s">
        <v>157</v>
      </c>
      <c r="C119" s="14" t="s">
        <v>32</v>
      </c>
      <c r="D119" s="14">
        <v>1</v>
      </c>
      <c r="E119" s="44"/>
      <c r="F119" s="45">
        <f t="shared" si="6"/>
        <v>0</v>
      </c>
    </row>
    <row r="120" spans="1:6" s="32" customFormat="1" ht="24" customHeight="1" thickBot="1" x14ac:dyDescent="0.35">
      <c r="A120" s="42" t="s">
        <v>240</v>
      </c>
      <c r="B120" s="43" t="s">
        <v>322</v>
      </c>
      <c r="C120" s="14" t="s">
        <v>32</v>
      </c>
      <c r="D120" s="14">
        <v>1</v>
      </c>
      <c r="E120" s="44"/>
      <c r="F120" s="45">
        <f t="shared" si="6"/>
        <v>0</v>
      </c>
    </row>
    <row r="121" spans="1:6" s="32" customFormat="1" ht="24" customHeight="1" thickBot="1" x14ac:dyDescent="0.35">
      <c r="A121" s="42" t="s">
        <v>241</v>
      </c>
      <c r="B121" s="43" t="s">
        <v>323</v>
      </c>
      <c r="C121" s="14" t="s">
        <v>32</v>
      </c>
      <c r="D121" s="14">
        <v>1</v>
      </c>
      <c r="E121" s="44"/>
      <c r="F121" s="45">
        <f>D121*E121</f>
        <v>0</v>
      </c>
    </row>
    <row r="122" spans="1:6" s="32" customFormat="1" ht="24" customHeight="1" thickBot="1" x14ac:dyDescent="0.35">
      <c r="A122" s="42"/>
      <c r="B122" s="38" t="s">
        <v>158</v>
      </c>
      <c r="C122" s="14"/>
      <c r="D122" s="14"/>
      <c r="E122" s="44"/>
      <c r="F122" s="45"/>
    </row>
    <row r="123" spans="1:6" s="32" customFormat="1" ht="24" customHeight="1" thickBot="1" x14ac:dyDescent="0.35">
      <c r="A123" s="42" t="s">
        <v>242</v>
      </c>
      <c r="B123" s="43" t="s">
        <v>159</v>
      </c>
      <c r="C123" s="14" t="s">
        <v>32</v>
      </c>
      <c r="D123" s="14">
        <v>1</v>
      </c>
      <c r="E123" s="44"/>
      <c r="F123" s="45">
        <f t="shared" ref="F123:F124" si="7">D123*E123</f>
        <v>0</v>
      </c>
    </row>
    <row r="124" spans="1:6" s="32" customFormat="1" ht="24" customHeight="1" thickBot="1" x14ac:dyDescent="0.35">
      <c r="A124" s="42" t="s">
        <v>243</v>
      </c>
      <c r="B124" s="43" t="s">
        <v>160</v>
      </c>
      <c r="C124" s="14" t="s">
        <v>32</v>
      </c>
      <c r="D124" s="14">
        <v>1</v>
      </c>
      <c r="E124" s="44"/>
      <c r="F124" s="45">
        <f t="shared" si="7"/>
        <v>0</v>
      </c>
    </row>
    <row r="125" spans="1:6" s="32" customFormat="1" ht="24" customHeight="1" thickBot="1" x14ac:dyDescent="0.35">
      <c r="A125" s="42" t="s">
        <v>244</v>
      </c>
      <c r="B125" s="43" t="s">
        <v>161</v>
      </c>
      <c r="C125" s="14" t="s">
        <v>32</v>
      </c>
      <c r="D125" s="14">
        <v>1</v>
      </c>
      <c r="E125" s="44"/>
      <c r="F125" s="45">
        <f t="shared" si="6"/>
        <v>0</v>
      </c>
    </row>
    <row r="126" spans="1:6" s="32" customFormat="1" ht="24" customHeight="1" thickBot="1" x14ac:dyDescent="0.35">
      <c r="A126" s="42" t="s">
        <v>245</v>
      </c>
      <c r="B126" s="43" t="s">
        <v>162</v>
      </c>
      <c r="C126" s="14" t="s">
        <v>32</v>
      </c>
      <c r="D126" s="14">
        <v>1</v>
      </c>
      <c r="E126" s="44"/>
      <c r="F126" s="45">
        <f t="shared" si="6"/>
        <v>0</v>
      </c>
    </row>
    <row r="127" spans="1:6" s="32" customFormat="1" ht="24" customHeight="1" thickBot="1" x14ac:dyDescent="0.35">
      <c r="A127" s="42" t="s">
        <v>246</v>
      </c>
      <c r="B127" s="43" t="s">
        <v>163</v>
      </c>
      <c r="C127" s="14" t="s">
        <v>32</v>
      </c>
      <c r="D127" s="14">
        <v>1</v>
      </c>
      <c r="E127" s="44"/>
      <c r="F127" s="45">
        <f t="shared" si="6"/>
        <v>0</v>
      </c>
    </row>
    <row r="128" spans="1:6" s="32" customFormat="1" ht="24" customHeight="1" thickBot="1" x14ac:dyDescent="0.35">
      <c r="A128" s="42" t="s">
        <v>247</v>
      </c>
      <c r="B128" s="43" t="s">
        <v>164</v>
      </c>
      <c r="C128" s="14" t="s">
        <v>32</v>
      </c>
      <c r="D128" s="14">
        <v>3</v>
      </c>
      <c r="E128" s="44"/>
      <c r="F128" s="45">
        <f t="shared" si="6"/>
        <v>0</v>
      </c>
    </row>
    <row r="129" spans="1:6" s="32" customFormat="1" ht="24" customHeight="1" thickBot="1" x14ac:dyDescent="0.35">
      <c r="A129" s="42" t="s">
        <v>248</v>
      </c>
      <c r="B129" s="43" t="s">
        <v>165</v>
      </c>
      <c r="C129" s="14" t="s">
        <v>32</v>
      </c>
      <c r="D129" s="14">
        <v>1</v>
      </c>
      <c r="E129" s="44"/>
      <c r="F129" s="45">
        <f t="shared" si="6"/>
        <v>0</v>
      </c>
    </row>
    <row r="130" spans="1:6" s="32" customFormat="1" ht="24" customHeight="1" thickBot="1" x14ac:dyDescent="0.35">
      <c r="A130" s="42" t="s">
        <v>249</v>
      </c>
      <c r="B130" s="43" t="s">
        <v>166</v>
      </c>
      <c r="C130" s="14" t="s">
        <v>32</v>
      </c>
      <c r="D130" s="14">
        <v>1</v>
      </c>
      <c r="E130" s="44"/>
      <c r="F130" s="45">
        <f t="shared" si="6"/>
        <v>0</v>
      </c>
    </row>
    <row r="131" spans="1:6" s="32" customFormat="1" ht="24" customHeight="1" thickBot="1" x14ac:dyDescent="0.35">
      <c r="A131" s="42" t="s">
        <v>250</v>
      </c>
      <c r="B131" s="43" t="s">
        <v>167</v>
      </c>
      <c r="C131" s="14" t="s">
        <v>32</v>
      </c>
      <c r="D131" s="14">
        <v>1</v>
      </c>
      <c r="E131" s="44"/>
      <c r="F131" s="45">
        <f t="shared" si="6"/>
        <v>0</v>
      </c>
    </row>
    <row r="132" spans="1:6" s="32" customFormat="1" ht="24" customHeight="1" thickBot="1" x14ac:dyDescent="0.35">
      <c r="A132" s="42" t="s">
        <v>251</v>
      </c>
      <c r="B132" s="43" t="s">
        <v>161</v>
      </c>
      <c r="C132" s="14" t="s">
        <v>32</v>
      </c>
      <c r="D132" s="14">
        <v>1</v>
      </c>
      <c r="E132" s="44"/>
      <c r="F132" s="45">
        <f t="shared" si="6"/>
        <v>0</v>
      </c>
    </row>
    <row r="133" spans="1:6" s="32" customFormat="1" ht="24" customHeight="1" thickBot="1" x14ac:dyDescent="0.35">
      <c r="A133" s="42" t="s">
        <v>252</v>
      </c>
      <c r="B133" s="43" t="s">
        <v>316</v>
      </c>
      <c r="C133" s="14" t="s">
        <v>32</v>
      </c>
      <c r="D133" s="14">
        <v>1</v>
      </c>
      <c r="E133" s="44"/>
      <c r="F133" s="45">
        <f t="shared" si="6"/>
        <v>0</v>
      </c>
    </row>
    <row r="134" spans="1:6" s="32" customFormat="1" ht="24" customHeight="1" thickBot="1" x14ac:dyDescent="0.35">
      <c r="A134" s="42" t="s">
        <v>253</v>
      </c>
      <c r="B134" s="43" t="s">
        <v>317</v>
      </c>
      <c r="C134" s="14" t="s">
        <v>32</v>
      </c>
      <c r="D134" s="14">
        <v>1</v>
      </c>
      <c r="E134" s="44"/>
      <c r="F134" s="45">
        <f t="shared" si="6"/>
        <v>0</v>
      </c>
    </row>
    <row r="135" spans="1:6" s="32" customFormat="1" ht="24" customHeight="1" thickBot="1" x14ac:dyDescent="0.35">
      <c r="A135" s="42" t="s">
        <v>254</v>
      </c>
      <c r="B135" s="43" t="s">
        <v>318</v>
      </c>
      <c r="C135" s="14" t="s">
        <v>32</v>
      </c>
      <c r="D135" s="14">
        <v>1</v>
      </c>
      <c r="E135" s="44"/>
      <c r="F135" s="45">
        <f t="shared" si="6"/>
        <v>0</v>
      </c>
    </row>
    <row r="136" spans="1:6" s="32" customFormat="1" ht="24" customHeight="1" thickBot="1" x14ac:dyDescent="0.35">
      <c r="A136" s="42" t="s">
        <v>255</v>
      </c>
      <c r="B136" s="43" t="s">
        <v>319</v>
      </c>
      <c r="C136" s="14" t="s">
        <v>32</v>
      </c>
      <c r="D136" s="14">
        <v>1</v>
      </c>
      <c r="E136" s="44"/>
      <c r="F136" s="45">
        <f t="shared" si="6"/>
        <v>0</v>
      </c>
    </row>
    <row r="137" spans="1:6" s="32" customFormat="1" ht="24" customHeight="1" thickBot="1" x14ac:dyDescent="0.35">
      <c r="A137" s="42" t="s">
        <v>256</v>
      </c>
      <c r="B137" s="43" t="s">
        <v>168</v>
      </c>
      <c r="C137" s="14" t="s">
        <v>13</v>
      </c>
      <c r="D137" s="14">
        <f>85+115</f>
        <v>200</v>
      </c>
      <c r="E137" s="44"/>
      <c r="F137" s="45">
        <f t="shared" si="6"/>
        <v>0</v>
      </c>
    </row>
    <row r="138" spans="1:6" s="32" customFormat="1" ht="24" customHeight="1" thickBot="1" x14ac:dyDescent="0.35">
      <c r="A138" s="42" t="s">
        <v>257</v>
      </c>
      <c r="B138" s="43" t="s">
        <v>169</v>
      </c>
      <c r="C138" s="14" t="s">
        <v>13</v>
      </c>
      <c r="D138" s="14">
        <v>200</v>
      </c>
      <c r="E138" s="44"/>
      <c r="F138" s="45">
        <f t="shared" si="6"/>
        <v>0</v>
      </c>
    </row>
    <row r="139" spans="1:6" s="32" customFormat="1" ht="24" customHeight="1" thickBot="1" x14ac:dyDescent="0.35">
      <c r="A139" s="42" t="s">
        <v>258</v>
      </c>
      <c r="B139" s="43" t="s">
        <v>170</v>
      </c>
      <c r="C139" s="14" t="s">
        <v>13</v>
      </c>
      <c r="D139" s="14">
        <v>200</v>
      </c>
      <c r="E139" s="44"/>
      <c r="F139" s="45">
        <f t="shared" si="6"/>
        <v>0</v>
      </c>
    </row>
    <row r="140" spans="1:6" s="32" customFormat="1" ht="24" customHeight="1" thickBot="1" x14ac:dyDescent="0.35">
      <c r="A140" s="42" t="s">
        <v>259</v>
      </c>
      <c r="B140" s="43" t="s">
        <v>171</v>
      </c>
      <c r="C140" s="14" t="s">
        <v>13</v>
      </c>
      <c r="D140" s="14">
        <v>280</v>
      </c>
      <c r="E140" s="44"/>
      <c r="F140" s="45">
        <f t="shared" si="6"/>
        <v>0</v>
      </c>
    </row>
    <row r="141" spans="1:6" s="32" customFormat="1" ht="24" customHeight="1" thickBot="1" x14ac:dyDescent="0.35">
      <c r="A141" s="42" t="s">
        <v>260</v>
      </c>
      <c r="B141" s="43" t="s">
        <v>172</v>
      </c>
      <c r="C141" s="14" t="s">
        <v>13</v>
      </c>
      <c r="D141" s="14">
        <v>165</v>
      </c>
      <c r="E141" s="44"/>
      <c r="F141" s="45">
        <f t="shared" si="6"/>
        <v>0</v>
      </c>
    </row>
    <row r="142" spans="1:6" s="32" customFormat="1" ht="24" customHeight="1" thickBot="1" x14ac:dyDescent="0.35">
      <c r="A142" s="42" t="s">
        <v>261</v>
      </c>
      <c r="B142" s="43" t="s">
        <v>173</v>
      </c>
      <c r="C142" s="14" t="s">
        <v>13</v>
      </c>
      <c r="D142" s="14">
        <v>115</v>
      </c>
      <c r="E142" s="44"/>
      <c r="F142" s="45">
        <f t="shared" si="6"/>
        <v>0</v>
      </c>
    </row>
    <row r="143" spans="1:6" s="32" customFormat="1" ht="24" customHeight="1" thickBot="1" x14ac:dyDescent="0.35">
      <c r="A143" s="42" t="s">
        <v>262</v>
      </c>
      <c r="B143" s="43" t="s">
        <v>174</v>
      </c>
      <c r="C143" s="14" t="s">
        <v>13</v>
      </c>
      <c r="D143" s="14">
        <v>280</v>
      </c>
      <c r="E143" s="44"/>
      <c r="F143" s="45">
        <f t="shared" si="6"/>
        <v>0</v>
      </c>
    </row>
    <row r="144" spans="1:6" s="32" customFormat="1" ht="24" customHeight="1" thickBot="1" x14ac:dyDescent="0.35">
      <c r="A144" s="42" t="s">
        <v>263</v>
      </c>
      <c r="B144" s="43" t="s">
        <v>175</v>
      </c>
      <c r="C144" s="14" t="s">
        <v>13</v>
      </c>
      <c r="D144" s="14">
        <v>415</v>
      </c>
      <c r="E144" s="44"/>
      <c r="F144" s="45">
        <f t="shared" si="6"/>
        <v>0</v>
      </c>
    </row>
    <row r="145" spans="1:6" s="32" customFormat="1" ht="24" customHeight="1" thickBot="1" x14ac:dyDescent="0.35">
      <c r="A145" s="42" t="s">
        <v>264</v>
      </c>
      <c r="B145" s="43" t="s">
        <v>152</v>
      </c>
      <c r="C145" s="14" t="s">
        <v>13</v>
      </c>
      <c r="D145" s="14">
        <v>50</v>
      </c>
      <c r="E145" s="44"/>
      <c r="F145" s="45">
        <f>D145*E145</f>
        <v>0</v>
      </c>
    </row>
    <row r="146" spans="1:6" s="32" customFormat="1" ht="24" customHeight="1" thickBot="1" x14ac:dyDescent="0.35">
      <c r="A146" s="42" t="s">
        <v>265</v>
      </c>
      <c r="B146" s="43" t="s">
        <v>176</v>
      </c>
      <c r="C146" s="14" t="s">
        <v>13</v>
      </c>
      <c r="D146" s="14">
        <v>185</v>
      </c>
      <c r="E146" s="44"/>
      <c r="F146" s="45">
        <f t="shared" si="6"/>
        <v>0</v>
      </c>
    </row>
    <row r="147" spans="1:6" s="32" customFormat="1" ht="24" customHeight="1" thickBot="1" x14ac:dyDescent="0.35">
      <c r="A147" s="42" t="s">
        <v>266</v>
      </c>
      <c r="B147" s="43" t="s">
        <v>177</v>
      </c>
      <c r="C147" s="14" t="s">
        <v>13</v>
      </c>
      <c r="D147" s="14">
        <v>185</v>
      </c>
      <c r="E147" s="44"/>
      <c r="F147" s="45">
        <f t="shared" si="6"/>
        <v>0</v>
      </c>
    </row>
    <row r="148" spans="1:6" s="32" customFormat="1" ht="24" customHeight="1" thickBot="1" x14ac:dyDescent="0.35">
      <c r="A148" s="42" t="s">
        <v>267</v>
      </c>
      <c r="B148" s="43" t="s">
        <v>178</v>
      </c>
      <c r="C148" s="14" t="s">
        <v>13</v>
      </c>
      <c r="D148" s="14">
        <v>135</v>
      </c>
      <c r="E148" s="44"/>
      <c r="F148" s="45">
        <f t="shared" si="6"/>
        <v>0</v>
      </c>
    </row>
    <row r="149" spans="1:6" s="32" customFormat="1" ht="24" customHeight="1" thickBot="1" x14ac:dyDescent="0.35">
      <c r="A149" s="42" t="s">
        <v>268</v>
      </c>
      <c r="B149" s="43" t="s">
        <v>179</v>
      </c>
      <c r="C149" s="14" t="s">
        <v>13</v>
      </c>
      <c r="D149" s="14">
        <v>185</v>
      </c>
      <c r="E149" s="44"/>
      <c r="F149" s="45">
        <f t="shared" si="6"/>
        <v>0</v>
      </c>
    </row>
    <row r="150" spans="1:6" s="32" customFormat="1" ht="24" customHeight="1" thickBot="1" x14ac:dyDescent="0.35">
      <c r="A150" s="42" t="s">
        <v>269</v>
      </c>
      <c r="B150" s="43" t="s">
        <v>151</v>
      </c>
      <c r="C150" s="14" t="s">
        <v>13</v>
      </c>
      <c r="D150" s="14">
        <v>135</v>
      </c>
      <c r="E150" s="44"/>
      <c r="F150" s="45">
        <f t="shared" si="6"/>
        <v>0</v>
      </c>
    </row>
    <row r="151" spans="1:6" s="32" customFormat="1" ht="24" customHeight="1" thickBot="1" x14ac:dyDescent="0.35">
      <c r="A151" s="42"/>
      <c r="B151" s="38" t="s">
        <v>180</v>
      </c>
      <c r="C151" s="14"/>
      <c r="D151" s="14"/>
      <c r="E151" s="44"/>
      <c r="F151" s="45"/>
    </row>
    <row r="152" spans="1:6" s="32" customFormat="1" ht="24" customHeight="1" thickBot="1" x14ac:dyDescent="0.35">
      <c r="A152" s="42" t="s">
        <v>270</v>
      </c>
      <c r="B152" s="43" t="s">
        <v>181</v>
      </c>
      <c r="C152" s="14" t="s">
        <v>13</v>
      </c>
      <c r="D152" s="14">
        <v>30</v>
      </c>
      <c r="E152" s="44"/>
      <c r="F152" s="45">
        <f t="shared" ref="F152:F168" si="8">D152*E152</f>
        <v>0</v>
      </c>
    </row>
    <row r="153" spans="1:6" s="32" customFormat="1" ht="24" customHeight="1" thickBot="1" x14ac:dyDescent="0.35">
      <c r="A153" s="42" t="s">
        <v>271</v>
      </c>
      <c r="B153" s="43" t="s">
        <v>182</v>
      </c>
      <c r="C153" s="14" t="s">
        <v>13</v>
      </c>
      <c r="D153" s="14">
        <v>30</v>
      </c>
      <c r="E153" s="44"/>
      <c r="F153" s="45">
        <f t="shared" si="8"/>
        <v>0</v>
      </c>
    </row>
    <row r="154" spans="1:6" s="32" customFormat="1" ht="24" customHeight="1" thickBot="1" x14ac:dyDescent="0.35">
      <c r="A154" s="42" t="s">
        <v>272</v>
      </c>
      <c r="B154" s="43" t="s">
        <v>182</v>
      </c>
      <c r="C154" s="14" t="s">
        <v>13</v>
      </c>
      <c r="D154" s="14">
        <v>30</v>
      </c>
      <c r="E154" s="44"/>
      <c r="F154" s="45">
        <f t="shared" si="8"/>
        <v>0</v>
      </c>
    </row>
    <row r="155" spans="1:6" s="32" customFormat="1" ht="24" customHeight="1" thickBot="1" x14ac:dyDescent="0.35">
      <c r="A155" s="42" t="s">
        <v>273</v>
      </c>
      <c r="B155" s="43" t="s">
        <v>152</v>
      </c>
      <c r="C155" s="14" t="s">
        <v>13</v>
      </c>
      <c r="D155" s="14">
        <v>30</v>
      </c>
      <c r="E155" s="44"/>
      <c r="F155" s="45">
        <f t="shared" si="8"/>
        <v>0</v>
      </c>
    </row>
    <row r="156" spans="1:6" s="32" customFormat="1" ht="24" customHeight="1" thickBot="1" x14ac:dyDescent="0.35">
      <c r="A156" s="42" t="s">
        <v>274</v>
      </c>
      <c r="B156" s="43" t="s">
        <v>171</v>
      </c>
      <c r="C156" s="14" t="s">
        <v>13</v>
      </c>
      <c r="D156" s="14">
        <v>670</v>
      </c>
      <c r="E156" s="44"/>
      <c r="F156" s="45">
        <f>D156*E156</f>
        <v>0</v>
      </c>
    </row>
    <row r="157" spans="1:6" s="32" customFormat="1" ht="24" customHeight="1" thickBot="1" x14ac:dyDescent="0.35">
      <c r="A157" s="42" t="s">
        <v>275</v>
      </c>
      <c r="B157" s="43" t="s">
        <v>174</v>
      </c>
      <c r="C157" s="14" t="s">
        <v>13</v>
      </c>
      <c r="D157" s="14">
        <v>670</v>
      </c>
      <c r="E157" s="44"/>
      <c r="F157" s="45">
        <f>D157*E157</f>
        <v>0</v>
      </c>
    </row>
    <row r="158" spans="1:6" s="32" customFormat="1" ht="24" customHeight="1" thickBot="1" x14ac:dyDescent="0.35">
      <c r="A158" s="42" t="s">
        <v>276</v>
      </c>
      <c r="B158" s="43" t="s">
        <v>175</v>
      </c>
      <c r="C158" s="14" t="s">
        <v>13</v>
      </c>
      <c r="D158" s="14">
        <v>670</v>
      </c>
      <c r="E158" s="44"/>
      <c r="F158" s="45">
        <f>D158*E158</f>
        <v>0</v>
      </c>
    </row>
    <row r="159" spans="1:6" s="32" customFormat="1" ht="24" customHeight="1" thickBot="1" x14ac:dyDescent="0.35">
      <c r="A159" s="42" t="s">
        <v>277</v>
      </c>
      <c r="B159" s="43" t="s">
        <v>168</v>
      </c>
      <c r="C159" s="14" t="s">
        <v>13</v>
      </c>
      <c r="D159" s="14">
        <v>1345</v>
      </c>
      <c r="E159" s="44"/>
      <c r="F159" s="45">
        <f t="shared" ref="F159:F161" si="9">D159*E159</f>
        <v>0</v>
      </c>
    </row>
    <row r="160" spans="1:6" s="32" customFormat="1" ht="24" customHeight="1" thickBot="1" x14ac:dyDescent="0.35">
      <c r="A160" s="42" t="s">
        <v>278</v>
      </c>
      <c r="B160" s="43" t="s">
        <v>169</v>
      </c>
      <c r="C160" s="14" t="s">
        <v>13</v>
      </c>
      <c r="D160" s="14">
        <v>1345</v>
      </c>
      <c r="E160" s="44"/>
      <c r="F160" s="45">
        <f t="shared" si="9"/>
        <v>0</v>
      </c>
    </row>
    <row r="161" spans="1:6" s="32" customFormat="1" ht="24" customHeight="1" thickBot="1" x14ac:dyDescent="0.35">
      <c r="A161" s="42" t="s">
        <v>279</v>
      </c>
      <c r="B161" s="43" t="s">
        <v>170</v>
      </c>
      <c r="C161" s="14" t="s">
        <v>13</v>
      </c>
      <c r="D161" s="14">
        <v>1345</v>
      </c>
      <c r="E161" s="44"/>
      <c r="F161" s="45">
        <f t="shared" si="9"/>
        <v>0</v>
      </c>
    </row>
    <row r="162" spans="1:6" s="32" customFormat="1" ht="24" customHeight="1" thickBot="1" x14ac:dyDescent="0.35">
      <c r="A162" s="42" t="s">
        <v>280</v>
      </c>
      <c r="B162" s="43" t="s">
        <v>183</v>
      </c>
      <c r="C162" s="14">
        <v>1</v>
      </c>
      <c r="D162" s="14">
        <v>202</v>
      </c>
      <c r="E162" s="44"/>
      <c r="F162" s="44">
        <f>E162*D162</f>
        <v>0</v>
      </c>
    </row>
    <row r="163" spans="1:6" s="32" customFormat="1" ht="24" customHeight="1" thickBot="1" x14ac:dyDescent="0.35">
      <c r="A163" s="42" t="s">
        <v>281</v>
      </c>
      <c r="B163" s="43" t="s">
        <v>184</v>
      </c>
      <c r="C163" s="14" t="s">
        <v>32</v>
      </c>
      <c r="D163" s="14">
        <v>1</v>
      </c>
      <c r="E163" s="44"/>
      <c r="F163" s="45">
        <f t="shared" si="8"/>
        <v>0</v>
      </c>
    </row>
    <row r="164" spans="1:6" s="32" customFormat="1" ht="24" customHeight="1" thickBot="1" x14ac:dyDescent="0.35">
      <c r="A164" s="42" t="s">
        <v>282</v>
      </c>
      <c r="B164" s="43" t="s">
        <v>324</v>
      </c>
      <c r="C164" s="14" t="s">
        <v>32</v>
      </c>
      <c r="D164" s="14">
        <v>1</v>
      </c>
      <c r="E164" s="44"/>
      <c r="F164" s="45">
        <f t="shared" si="8"/>
        <v>0</v>
      </c>
    </row>
    <row r="165" spans="1:6" s="32" customFormat="1" ht="24" customHeight="1" thickBot="1" x14ac:dyDescent="0.35">
      <c r="A165" s="42" t="s">
        <v>283</v>
      </c>
      <c r="B165" s="43" t="s">
        <v>185</v>
      </c>
      <c r="C165" s="14" t="s">
        <v>32</v>
      </c>
      <c r="D165" s="14">
        <v>1</v>
      </c>
      <c r="E165" s="44"/>
      <c r="F165" s="45">
        <f t="shared" si="8"/>
        <v>0</v>
      </c>
    </row>
    <row r="166" spans="1:6" s="32" customFormat="1" ht="24" customHeight="1" thickBot="1" x14ac:dyDescent="0.35">
      <c r="A166" s="42" t="s">
        <v>284</v>
      </c>
      <c r="B166" s="43" t="s">
        <v>186</v>
      </c>
      <c r="C166" s="14" t="s">
        <v>32</v>
      </c>
      <c r="D166" s="14">
        <v>1</v>
      </c>
      <c r="E166" s="44"/>
      <c r="F166" s="45">
        <f t="shared" si="8"/>
        <v>0</v>
      </c>
    </row>
    <row r="167" spans="1:6" s="32" customFormat="1" ht="24" customHeight="1" thickBot="1" x14ac:dyDescent="0.35">
      <c r="A167" s="42" t="s">
        <v>285</v>
      </c>
      <c r="B167" s="43" t="s">
        <v>187</v>
      </c>
      <c r="C167" s="14" t="s">
        <v>32</v>
      </c>
      <c r="D167" s="14">
        <v>3</v>
      </c>
      <c r="E167" s="44"/>
      <c r="F167" s="45">
        <f t="shared" si="8"/>
        <v>0</v>
      </c>
    </row>
    <row r="168" spans="1:6" s="32" customFormat="1" ht="24" customHeight="1" thickBot="1" x14ac:dyDescent="0.35">
      <c r="A168" s="42" t="s">
        <v>286</v>
      </c>
      <c r="B168" s="43" t="s">
        <v>188</v>
      </c>
      <c r="C168" s="14" t="s">
        <v>32</v>
      </c>
      <c r="D168" s="14">
        <v>6</v>
      </c>
      <c r="E168" s="44"/>
      <c r="F168" s="45">
        <f t="shared" si="8"/>
        <v>0</v>
      </c>
    </row>
    <row r="169" spans="1:6" s="32" customFormat="1" ht="24" customHeight="1" thickBot="1" x14ac:dyDescent="0.35">
      <c r="A169" s="42"/>
      <c r="B169" s="38" t="s">
        <v>189</v>
      </c>
      <c r="C169" s="14"/>
      <c r="D169" s="14"/>
      <c r="E169" s="44"/>
      <c r="F169" s="41"/>
    </row>
    <row r="170" spans="1:6" s="32" customFormat="1" ht="24" customHeight="1" thickBot="1" x14ac:dyDescent="0.35">
      <c r="A170" s="42" t="s">
        <v>287</v>
      </c>
      <c r="B170" s="43" t="s">
        <v>190</v>
      </c>
      <c r="C170" s="14" t="s">
        <v>32</v>
      </c>
      <c r="D170" s="14">
        <v>22</v>
      </c>
      <c r="E170" s="44"/>
      <c r="F170" s="44">
        <f t="shared" ref="F170:F173" si="10">E170*D170</f>
        <v>0</v>
      </c>
    </row>
    <row r="171" spans="1:6" s="32" customFormat="1" ht="24" customHeight="1" thickBot="1" x14ac:dyDescent="0.35">
      <c r="A171" s="42" t="s">
        <v>288</v>
      </c>
      <c r="B171" s="43" t="s">
        <v>191</v>
      </c>
      <c r="C171" s="14" t="s">
        <v>32</v>
      </c>
      <c r="D171" s="14">
        <v>22</v>
      </c>
      <c r="E171" s="44"/>
      <c r="F171" s="44">
        <f t="shared" si="10"/>
        <v>0</v>
      </c>
    </row>
    <row r="172" spans="1:6" s="32" customFormat="1" ht="24" customHeight="1" thickBot="1" x14ac:dyDescent="0.35">
      <c r="A172" s="42" t="s">
        <v>289</v>
      </c>
      <c r="B172" s="43" t="s">
        <v>192</v>
      </c>
      <c r="C172" s="14" t="s">
        <v>32</v>
      </c>
      <c r="D172" s="14">
        <v>22</v>
      </c>
      <c r="E172" s="44"/>
      <c r="F172" s="44">
        <f t="shared" si="10"/>
        <v>0</v>
      </c>
    </row>
    <row r="173" spans="1:6" s="32" customFormat="1" ht="24" customHeight="1" thickBot="1" x14ac:dyDescent="0.35">
      <c r="A173" s="42" t="s">
        <v>290</v>
      </c>
      <c r="B173" s="43" t="s">
        <v>193</v>
      </c>
      <c r="C173" s="14" t="s">
        <v>32</v>
      </c>
      <c r="D173" s="14">
        <v>2</v>
      </c>
      <c r="E173" s="44"/>
      <c r="F173" s="44">
        <f t="shared" si="10"/>
        <v>0</v>
      </c>
    </row>
    <row r="174" spans="1:6" s="32" customFormat="1" ht="24" customHeight="1" thickBot="1" x14ac:dyDescent="0.35">
      <c r="A174" s="42"/>
      <c r="B174" s="38" t="s">
        <v>194</v>
      </c>
      <c r="C174" s="14"/>
      <c r="D174" s="14"/>
      <c r="E174" s="44"/>
      <c r="F174" s="41"/>
    </row>
    <row r="175" spans="1:6" s="32" customFormat="1" ht="24" customHeight="1" thickBot="1" x14ac:dyDescent="0.35">
      <c r="A175" s="42" t="s">
        <v>291</v>
      </c>
      <c r="B175" s="43" t="s">
        <v>195</v>
      </c>
      <c r="C175" s="14" t="s">
        <v>32</v>
      </c>
      <c r="D175" s="14">
        <v>37</v>
      </c>
      <c r="E175" s="44"/>
      <c r="F175" s="44">
        <f t="shared" ref="F175:F181" si="11">E175*D175</f>
        <v>0</v>
      </c>
    </row>
    <row r="176" spans="1:6" s="32" customFormat="1" ht="24" customHeight="1" thickBot="1" x14ac:dyDescent="0.35">
      <c r="A176" s="42" t="s">
        <v>292</v>
      </c>
      <c r="B176" s="43" t="s">
        <v>196</v>
      </c>
      <c r="C176" s="14" t="s">
        <v>32</v>
      </c>
      <c r="D176" s="14">
        <v>37</v>
      </c>
      <c r="E176" s="44"/>
      <c r="F176" s="44">
        <f t="shared" si="11"/>
        <v>0</v>
      </c>
    </row>
    <row r="177" spans="1:6" s="32" customFormat="1" ht="24" customHeight="1" thickBot="1" x14ac:dyDescent="0.35">
      <c r="A177" s="42" t="s">
        <v>293</v>
      </c>
      <c r="B177" s="43" t="s">
        <v>197</v>
      </c>
      <c r="C177" s="14" t="s">
        <v>32</v>
      </c>
      <c r="D177" s="14">
        <v>7</v>
      </c>
      <c r="E177" s="44"/>
      <c r="F177" s="44">
        <f t="shared" si="11"/>
        <v>0</v>
      </c>
    </row>
    <row r="178" spans="1:6" s="32" customFormat="1" ht="24" customHeight="1" thickBot="1" x14ac:dyDescent="0.35">
      <c r="A178" s="42" t="s">
        <v>294</v>
      </c>
      <c r="B178" s="43" t="s">
        <v>198</v>
      </c>
      <c r="C178" s="14" t="s">
        <v>32</v>
      </c>
      <c r="D178" s="14">
        <v>7</v>
      </c>
      <c r="E178" s="44"/>
      <c r="F178" s="44">
        <f t="shared" si="11"/>
        <v>0</v>
      </c>
    </row>
    <row r="179" spans="1:6" s="32" customFormat="1" ht="24" customHeight="1" thickBot="1" x14ac:dyDescent="0.35">
      <c r="A179" s="42" t="s">
        <v>295</v>
      </c>
      <c r="B179" s="43" t="s">
        <v>199</v>
      </c>
      <c r="C179" s="14" t="s">
        <v>32</v>
      </c>
      <c r="D179" s="14">
        <v>9</v>
      </c>
      <c r="E179" s="44"/>
      <c r="F179" s="44">
        <f t="shared" si="11"/>
        <v>0</v>
      </c>
    </row>
    <row r="180" spans="1:6" s="32" customFormat="1" ht="24" customHeight="1" thickBot="1" x14ac:dyDescent="0.35">
      <c r="A180" s="42" t="s">
        <v>296</v>
      </c>
      <c r="B180" s="43" t="s">
        <v>200</v>
      </c>
      <c r="C180" s="14" t="s">
        <v>32</v>
      </c>
      <c r="D180" s="14">
        <v>9</v>
      </c>
      <c r="E180" s="44"/>
      <c r="F180" s="44">
        <f t="shared" si="11"/>
        <v>0</v>
      </c>
    </row>
    <row r="181" spans="1:6" s="32" customFormat="1" ht="24" customHeight="1" thickBot="1" x14ac:dyDescent="0.35">
      <c r="A181" s="42" t="s">
        <v>297</v>
      </c>
      <c r="B181" s="43" t="s">
        <v>192</v>
      </c>
      <c r="C181" s="14" t="s">
        <v>32</v>
      </c>
      <c r="D181" s="14">
        <v>9</v>
      </c>
      <c r="E181" s="44"/>
      <c r="F181" s="44">
        <f t="shared" si="11"/>
        <v>0</v>
      </c>
    </row>
    <row r="182" spans="1:6" s="32" customFormat="1" ht="24" customHeight="1" thickBot="1" x14ac:dyDescent="0.35">
      <c r="A182" s="42" t="s">
        <v>298</v>
      </c>
      <c r="B182" s="43" t="s">
        <v>201</v>
      </c>
      <c r="C182" s="14" t="s">
        <v>32</v>
      </c>
      <c r="D182" s="14">
        <v>9</v>
      </c>
      <c r="E182" s="44"/>
      <c r="F182" s="44">
        <f>E182*D182</f>
        <v>0</v>
      </c>
    </row>
    <row r="183" spans="1:6" s="32" customFormat="1" ht="24" customHeight="1" thickBot="1" x14ac:dyDescent="0.35">
      <c r="A183" s="71" t="s">
        <v>299</v>
      </c>
      <c r="B183" s="72"/>
      <c r="C183" s="72"/>
      <c r="D183" s="72"/>
      <c r="E183" s="73"/>
      <c r="F183" s="40">
        <f>SUM(F107:F182)</f>
        <v>0</v>
      </c>
    </row>
    <row r="184" spans="1:6" ht="18" customHeight="1" thickBot="1" x14ac:dyDescent="0.35">
      <c r="A184" s="29"/>
      <c r="B184" s="65" t="s">
        <v>115</v>
      </c>
      <c r="C184" s="66"/>
      <c r="D184" s="66"/>
      <c r="E184" s="67"/>
      <c r="F184" s="53">
        <f>F183+F104</f>
        <v>0</v>
      </c>
    </row>
    <row r="185" spans="1:6" ht="18" customHeight="1" thickBot="1" x14ac:dyDescent="0.35">
      <c r="A185" s="23">
        <v>6</v>
      </c>
      <c r="B185" s="3" t="s">
        <v>116</v>
      </c>
      <c r="C185" s="4"/>
      <c r="D185" s="5"/>
      <c r="E185" s="48"/>
      <c r="F185" s="48"/>
    </row>
    <row r="186" spans="1:6" ht="18" customHeight="1" thickBot="1" x14ac:dyDescent="0.35">
      <c r="A186" s="28">
        <v>6.1</v>
      </c>
      <c r="B186" s="12" t="s">
        <v>329</v>
      </c>
      <c r="C186" s="19" t="s">
        <v>301</v>
      </c>
      <c r="D186" s="20">
        <v>240</v>
      </c>
      <c r="E186" s="58"/>
      <c r="F186" s="54">
        <f>D186*E186</f>
        <v>0</v>
      </c>
    </row>
    <row r="187" spans="1:6" ht="18" customHeight="1" thickBot="1" x14ac:dyDescent="0.35">
      <c r="A187" s="29"/>
      <c r="B187" s="65" t="s">
        <v>117</v>
      </c>
      <c r="C187" s="66"/>
      <c r="D187" s="66"/>
      <c r="E187" s="67"/>
      <c r="F187" s="53">
        <f>F186</f>
        <v>0</v>
      </c>
    </row>
    <row r="188" spans="1:6" ht="18" customHeight="1" thickBot="1" x14ac:dyDescent="0.35">
      <c r="A188" s="23">
        <v>7</v>
      </c>
      <c r="B188" s="3" t="s">
        <v>305</v>
      </c>
      <c r="C188" s="4"/>
      <c r="D188" s="5"/>
      <c r="E188" s="48"/>
      <c r="F188" s="48"/>
    </row>
    <row r="189" spans="1:6" ht="18" customHeight="1" thickBot="1" x14ac:dyDescent="0.35">
      <c r="A189" s="28">
        <v>7.1</v>
      </c>
      <c r="B189" s="60" t="s">
        <v>306</v>
      </c>
      <c r="C189" s="61" t="s">
        <v>32</v>
      </c>
      <c r="D189" s="86">
        <v>4</v>
      </c>
      <c r="E189" s="86"/>
      <c r="F189" s="62">
        <f>D189*E189</f>
        <v>0</v>
      </c>
    </row>
    <row r="190" spans="1:6" ht="18" customHeight="1" thickBot="1" x14ac:dyDescent="0.35">
      <c r="A190" s="29"/>
      <c r="B190" s="65" t="s">
        <v>119</v>
      </c>
      <c r="C190" s="66"/>
      <c r="D190" s="66"/>
      <c r="E190" s="67"/>
      <c r="F190" s="59">
        <f>F189</f>
        <v>0</v>
      </c>
    </row>
    <row r="191" spans="1:6" ht="18" customHeight="1" thickBot="1" x14ac:dyDescent="0.35">
      <c r="A191" s="23">
        <v>8</v>
      </c>
      <c r="B191" s="3" t="s">
        <v>118</v>
      </c>
      <c r="C191" s="4"/>
      <c r="D191" s="5"/>
      <c r="E191" s="48"/>
      <c r="F191" s="48"/>
    </row>
    <row r="192" spans="1:6" ht="18" customHeight="1" thickBot="1" x14ac:dyDescent="0.35">
      <c r="A192" s="28">
        <v>8.1</v>
      </c>
      <c r="B192" s="12" t="s">
        <v>330</v>
      </c>
      <c r="C192" s="19" t="s">
        <v>327</v>
      </c>
      <c r="D192" s="20">
        <v>1</v>
      </c>
      <c r="E192" s="58"/>
      <c r="F192" s="54">
        <f>D192*E192</f>
        <v>0</v>
      </c>
    </row>
    <row r="193" spans="1:11" ht="18" customHeight="1" thickBot="1" x14ac:dyDescent="0.35">
      <c r="A193" s="29"/>
      <c r="B193" s="65" t="s">
        <v>307</v>
      </c>
      <c r="C193" s="66"/>
      <c r="D193" s="66"/>
      <c r="E193" s="67"/>
      <c r="F193" s="53">
        <f>F192</f>
        <v>0</v>
      </c>
    </row>
    <row r="194" spans="1:11" ht="18" customHeight="1" thickBot="1" x14ac:dyDescent="0.35">
      <c r="A194" s="30"/>
      <c r="B194" s="68" t="s">
        <v>111</v>
      </c>
      <c r="C194" s="69"/>
      <c r="D194" s="69"/>
      <c r="E194" s="70"/>
      <c r="F194" s="64">
        <f>F78+F59+F32+F13+F184+F187+F193+F190</f>
        <v>0</v>
      </c>
    </row>
    <row r="196" spans="1:11" x14ac:dyDescent="0.3">
      <c r="K196" s="21"/>
    </row>
  </sheetData>
  <mergeCells count="18">
    <mergeCell ref="B13:E13"/>
    <mergeCell ref="B78:E78"/>
    <mergeCell ref="B184:E184"/>
    <mergeCell ref="B187:E187"/>
    <mergeCell ref="A1:F1"/>
    <mergeCell ref="A2:F2"/>
    <mergeCell ref="A3:A4"/>
    <mergeCell ref="B3:B4"/>
    <mergeCell ref="C3:C4"/>
    <mergeCell ref="D3:D4"/>
    <mergeCell ref="E3:E4"/>
    <mergeCell ref="B193:E193"/>
    <mergeCell ref="B59:E59"/>
    <mergeCell ref="B32:E32"/>
    <mergeCell ref="B190:E190"/>
    <mergeCell ref="B194:E194"/>
    <mergeCell ref="A104:E104"/>
    <mergeCell ref="A183:E183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7</vt:i4>
      </vt:variant>
    </vt:vector>
  </HeadingPairs>
  <TitlesOfParts>
    <vt:vector size="10" baseType="lpstr">
      <vt:lpstr>Sheet1</vt:lpstr>
      <vt:lpstr>Sheet2</vt:lpstr>
      <vt:lpstr>Sheet3</vt:lpstr>
      <vt:lpstr>Sheet1!_Hlk16168739</vt:lpstr>
      <vt:lpstr>Sheet1!_Hlk16258117</vt:lpstr>
      <vt:lpstr>Sheet1!_Hlk37708805</vt:lpstr>
      <vt:lpstr>Sheet1!_Hlk38276530</vt:lpstr>
      <vt:lpstr>Sheet1!_Hlk50136922</vt:lpstr>
      <vt:lpstr>Sheet1!_Hlk61902854</vt:lpstr>
      <vt:lpstr>Sheet1!_Hlk62553120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Evenson Elisca</dc:creator>
  <cp:lastModifiedBy>Evenson Elisca</cp:lastModifiedBy>
  <cp:lastPrinted>2021-02-18T16:07:51Z</cp:lastPrinted>
  <dcterms:created xsi:type="dcterms:W3CDTF">2021-02-11T10:32:23Z</dcterms:created>
  <dcterms:modified xsi:type="dcterms:W3CDTF">2021-03-12T06:58:11Z</dcterms:modified>
</cp:coreProperties>
</file>