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lcorelus\Desktop\"/>
    </mc:Choice>
  </mc:AlternateContent>
  <xr:revisionPtr revIDLastSave="0" documentId="8_{7300AA39-A596-4D6C-B68A-5B030F378F3A}" xr6:coauthVersionLast="36" xr6:coauthVersionMax="36" xr10:uidLastSave="{00000000-0000-0000-0000-000000000000}"/>
  <bookViews>
    <workbookView xWindow="0" yWindow="0" windowWidth="19200" windowHeight="6930" xr2:uid="{9DFD7909-0216-483C-9DDF-5C716B254EB7}"/>
  </bookViews>
  <sheets>
    <sheet name="Sheet1" sheetId="1" r:id="rId1"/>
  </sheets>
  <definedNames>
    <definedName name="_Hlk16168739" localSheetId="0">Sheet1!$A$19</definedName>
    <definedName name="_Hlk36423135" localSheetId="0">Sheet1!$B$37</definedName>
    <definedName name="_Hlk37708805" localSheetId="0">Sheet1!$A$21</definedName>
    <definedName name="_Hlk37709458" localSheetId="0">Sheet1!$B$39</definedName>
    <definedName name="_Hlk38276530" localSheetId="0">Sheet1!$A$48</definedName>
    <definedName name="_Hlk38449845" localSheetId="0">Sheet1!$B$9</definedName>
    <definedName name="_Hlk40942959" localSheetId="0">Sheet1!$A$2</definedName>
    <definedName name="_Hlk47704164" localSheetId="0">Sheet1!$B$27</definedName>
    <definedName name="_Hlk49436198" localSheetId="0">Sheet1!$A$53</definedName>
    <definedName name="_Hlk50136922" localSheetId="0">Sheet1!$A$20</definedName>
    <definedName name="_Hlk50489117" localSheetId="0">Sheet1!$B$56</definedName>
    <definedName name="_Hlk50489144" localSheetId="0">Sheet1!$B$57</definedName>
    <definedName name="_Hlk50490259" localSheetId="0">Sheet1!$A$63</definedName>
    <definedName name="_Hlk51871022" localSheetId="0">Sheet1!$B$52</definedName>
    <definedName name="_Hlk52381166" localSheetId="0">Sheet1!$A$33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4" i="1" l="1"/>
  <c r="F47" i="1"/>
  <c r="F48" i="1"/>
  <c r="F50" i="1"/>
  <c r="F51" i="1"/>
  <c r="F52" i="1"/>
  <c r="F54" i="1"/>
  <c r="F55" i="1"/>
  <c r="F56" i="1"/>
  <c r="F57" i="1"/>
  <c r="F58" i="1"/>
  <c r="F59" i="1"/>
  <c r="F61" i="1"/>
  <c r="F62" i="1"/>
  <c r="F63" i="1"/>
  <c r="F46" i="1"/>
  <c r="F43" i="1"/>
  <c r="F40" i="1"/>
  <c r="F41" i="1"/>
  <c r="F42" i="1"/>
  <c r="F39" i="1"/>
  <c r="F36" i="1"/>
  <c r="C65" i="1" s="1"/>
  <c r="F22" i="1"/>
  <c r="F23" i="1"/>
  <c r="F24" i="1"/>
  <c r="F25" i="1"/>
  <c r="F26" i="1"/>
  <c r="F28" i="1"/>
  <c r="F29" i="1"/>
  <c r="F30" i="1"/>
  <c r="F31" i="1"/>
  <c r="F32" i="1"/>
  <c r="F34" i="1"/>
  <c r="F35" i="1"/>
  <c r="F21" i="1"/>
  <c r="F18" i="1"/>
  <c r="F17" i="1"/>
  <c r="F16" i="1"/>
  <c r="F9" i="1"/>
  <c r="F10" i="1"/>
  <c r="F11" i="1"/>
  <c r="F12" i="1"/>
  <c r="F13" i="1"/>
  <c r="F14" i="1"/>
  <c r="F8" i="1"/>
</calcChain>
</file>

<file path=xl/sharedStrings.xml><?xml version="1.0" encoding="utf-8"?>
<sst xmlns="http://schemas.openxmlformats.org/spreadsheetml/2006/main" count="147" uniqueCount="106">
  <si>
    <t>DEVIS QUANTITATIF</t>
  </si>
  <si>
    <t>MISE EN ŒUVRE DU RÉSEAU DE CANAAN – PHASE 3</t>
  </si>
  <si>
    <t>Prix</t>
  </si>
  <si>
    <t>Libellé</t>
  </si>
  <si>
    <t>Unité</t>
  </si>
  <si>
    <t>Quantité</t>
  </si>
  <si>
    <t>Prix Unitaire (USD)</t>
  </si>
  <si>
    <t xml:space="preserve">Prix Total </t>
  </si>
  <si>
    <t>(USD)</t>
  </si>
  <si>
    <t>PRESTATIONS GENERALES</t>
  </si>
  <si>
    <t>INSTALATION ET REPLIEMENT</t>
  </si>
  <si>
    <t>1.1.1</t>
  </si>
  <si>
    <t>Implantation de Chantier</t>
  </si>
  <si>
    <t>ft</t>
  </si>
  <si>
    <t>1.1.2</t>
  </si>
  <si>
    <t>Relevés détaillés pour les ouvrages à caractère linéaire</t>
  </si>
  <si>
    <t>ml</t>
  </si>
  <si>
    <t>1.1.3</t>
  </si>
  <si>
    <t>Relevés détaillés pour les sites des Réservoirs de Brise Charge</t>
  </si>
  <si>
    <r>
      <t>m</t>
    </r>
    <r>
      <rPr>
        <vertAlign val="superscript"/>
        <sz val="8"/>
        <color theme="1"/>
        <rFont val="Arial"/>
        <family val="2"/>
      </rPr>
      <t>2</t>
    </r>
  </si>
  <si>
    <t>1.1.4</t>
  </si>
  <si>
    <t>Débroussaillage du terrain</t>
  </si>
  <si>
    <t>1.1.5</t>
  </si>
  <si>
    <t>Mesures de mitigation des Impacts Sociaux et Environnementaux</t>
  </si>
  <si>
    <t>1.1.6</t>
  </si>
  <si>
    <t>Études d'Exécution</t>
  </si>
  <si>
    <t>1.1.7</t>
  </si>
  <si>
    <t>Plan de Sécurité et Santé au Chantier</t>
  </si>
  <si>
    <t>CLÔTURE DU PROJET</t>
  </si>
  <si>
    <t>1.2.1</t>
  </si>
  <si>
    <t>Plan de Recollement</t>
  </si>
  <si>
    <t>1.2.2</t>
  </si>
  <si>
    <t>Démolition</t>
  </si>
  <si>
    <t>INSTALLATION DES LIGNES DE DISTRIBUTION</t>
  </si>
  <si>
    <t xml:space="preserve">STATION 100+00 À 101+62.73 ET 200+00 À 201+53.65 </t>
  </si>
  <si>
    <t>2.1.1</t>
  </si>
  <si>
    <t>Fouille en tranchée en terrain meuble</t>
  </si>
  <si>
    <r>
      <t>m</t>
    </r>
    <r>
      <rPr>
        <vertAlign val="superscript"/>
        <sz val="8"/>
        <color theme="1"/>
        <rFont val="Arial"/>
        <family val="2"/>
      </rPr>
      <t>3</t>
    </r>
  </si>
  <si>
    <t>2.1.2</t>
  </si>
  <si>
    <t xml:space="preserve">Fouille en tranchée en terrain semi-rocheux </t>
  </si>
  <si>
    <t>2.1.3</t>
  </si>
  <si>
    <t xml:space="preserve">Fouille en tranchée en terrain rocheux </t>
  </si>
  <si>
    <t>2.1.4</t>
  </si>
  <si>
    <t>Fourniture et pose de conduite en PEHD de DN 250 mm PN 10</t>
  </si>
  <si>
    <t>2.1.5</t>
  </si>
  <si>
    <t>Fourniture et pose de conduite en PEHD de DN 150 mm PN 10</t>
  </si>
  <si>
    <t>2.1.6</t>
  </si>
  <si>
    <t>Fourniture et installation de branchement particulier</t>
  </si>
  <si>
    <t>U</t>
  </si>
  <si>
    <t>STATION (300+00 à 305+56)</t>
  </si>
  <si>
    <t>2.2.1</t>
  </si>
  <si>
    <t>2.2.2</t>
  </si>
  <si>
    <t>2.2.3</t>
  </si>
  <si>
    <t>2.2.4</t>
  </si>
  <si>
    <t>2.2.5</t>
  </si>
  <si>
    <t>TRAVAUX DES TRAVERSÉE DE CANAL</t>
  </si>
  <si>
    <t>2.3.1</t>
  </si>
  <si>
    <t>Fourniture et pose de conduite en Fonte ductile de DN 150 mm</t>
  </si>
  <si>
    <t>2.3.2</t>
  </si>
  <si>
    <t>Fourniture et pose de conduite en Fonte ductile de DN 250 mm</t>
  </si>
  <si>
    <t>MATÉRIAUX DE REMBLAYAGE</t>
  </si>
  <si>
    <t>LIGNES DE DISTRIBUTION</t>
  </si>
  <si>
    <t>3.1.1</t>
  </si>
  <si>
    <t>Fourniture et pose de Matériaux Granulaire</t>
  </si>
  <si>
    <t>3.1.2</t>
  </si>
  <si>
    <t>Fourniture et pose de Remblai Compacté</t>
  </si>
  <si>
    <t>3.1.3</t>
  </si>
  <si>
    <t>Fourniture et pose de Couche de Base</t>
  </si>
  <si>
    <t>3.1.4</t>
  </si>
  <si>
    <t>Sciage et enlèvement de chaussée en béton. Remplacement de béton.</t>
  </si>
  <si>
    <t>ELÉMENTS ACCESSOIRES SPÉCIAUX ET RESERVOIR BRISES CHARGES</t>
  </si>
  <si>
    <t>EQUIPEMENTS HYDRAULIQUES</t>
  </si>
  <si>
    <t>4.1.1</t>
  </si>
  <si>
    <t>Fourniture et pose de vanne de passage direct de DN 150 mm</t>
  </si>
  <si>
    <t>4.1.2</t>
  </si>
  <si>
    <t>Vannes de Vidange DN 100 mm</t>
  </si>
  <si>
    <t>4.1.3</t>
  </si>
  <si>
    <t>Ventouse sur la ligne de distribution : Type Triple Fonction</t>
  </si>
  <si>
    <t>OUVRAGES EN BÉTON</t>
  </si>
  <si>
    <t>4.2.1</t>
  </si>
  <si>
    <t>Regard de vanne de vidange</t>
  </si>
  <si>
    <t>4.2.2</t>
  </si>
  <si>
    <t>Regard en Béton pour Ventouses</t>
  </si>
  <si>
    <t>4.2.3</t>
  </si>
  <si>
    <r>
      <t>Kiosque à quatre robinets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Arial"/>
        <family val="2"/>
      </rPr>
      <t>avec réservoir</t>
    </r>
  </si>
  <si>
    <t>RÉSERVOIR BRISE-CHARGE (DEUX UNITÉS)</t>
  </si>
  <si>
    <t>4.3.1</t>
  </si>
  <si>
    <t xml:space="preserve">Fouilles </t>
  </si>
  <si>
    <t>4.3.2</t>
  </si>
  <si>
    <t>Remblai et Nivelage</t>
  </si>
  <si>
    <t>4.3.3</t>
  </si>
  <si>
    <t>Béton armé de fondation (semelle en radier) des réservoirs</t>
  </si>
  <si>
    <t>4.3.4</t>
  </si>
  <si>
    <t>Béton armé en élévation (pilier, paroi, dalle plafond et dalle toiture)</t>
  </si>
  <si>
    <t>4.3.5</t>
  </si>
  <si>
    <t>Accessoires fontainerie des réservoirs</t>
  </si>
  <si>
    <t>4.3.6</t>
  </si>
  <si>
    <t>Maçonnerie de bloc en élévation (200 x 200 x 400 mm)</t>
  </si>
  <si>
    <t>TESTS</t>
  </si>
  <si>
    <t>4.4.1</t>
  </si>
  <si>
    <t>Essais de Laboratoire</t>
  </si>
  <si>
    <t>4.4.2</t>
  </si>
  <si>
    <t>Essais de Pression d’Étanchéité sur des Tronçons des Lignes de Distribution</t>
  </si>
  <si>
    <t>4.4.3</t>
  </si>
  <si>
    <t>Désinfection sur des Tronçons des Lignes de Distribution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</si>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</sst>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4"/>
      <color theme="1"/>
      <name val="Arial"/>
      <family val="2"/>
    </font>
    <font>
      <i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i/>
      <sz val="10"/>
      <color rgb="FF000000"/>
      <name val="Arial"/>
      <family val="2"/>
    </font>
    <font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70AD47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7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/>
    </xf>
    <xf numFmtId="0" fontId="8" fillId="3" borderId="5" xfId="0" applyFont="1" applyFill="1" applyBorder="1" applyAlignment="1">
      <alignment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right" vertical="center"/>
    </xf>
    <xf numFmtId="0" fontId="8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justify" vertical="center" wrapText="1"/>
    </xf>
    <xf numFmtId="0" fontId="1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90F9A-FE08-480F-B9FA-B10044118558}">
  <dimension ref="A1:F65"/>
  <sheetViews>
    <sheetView tabSelected="1" workbookViewId="0">
      <selection activeCell="K38" sqref="K38"/>
    </sheetView>
  </sheetViews>
  <sheetFormatPr defaultRowHeight="14.5" x14ac:dyDescent="0.35"/>
  <cols>
    <col min="2" max="2" width="51.54296875" customWidth="1"/>
  </cols>
  <sheetData>
    <row r="1" spans="1:6" ht="16" thickBot="1" x14ac:dyDescent="0.4">
      <c r="A1" s="35" t="s">
        <v>0</v>
      </c>
      <c r="B1" s="36"/>
      <c r="C1" s="36"/>
      <c r="D1" s="36"/>
      <c r="E1" s="36"/>
      <c r="F1" s="37"/>
    </row>
    <row r="2" spans="1:6" ht="16" thickBot="1" x14ac:dyDescent="0.4">
      <c r="A2" s="38" t="s">
        <v>1</v>
      </c>
      <c r="B2" s="39"/>
      <c r="C2" s="39"/>
      <c r="D2" s="39"/>
      <c r="E2" s="39"/>
      <c r="F2" s="40"/>
    </row>
    <row r="3" spans="1:6" ht="16.5" customHeight="1" x14ac:dyDescent="0.35">
      <c r="A3" s="41" t="s">
        <v>2</v>
      </c>
      <c r="B3" s="41" t="s">
        <v>3</v>
      </c>
      <c r="C3" s="41" t="s">
        <v>4</v>
      </c>
      <c r="D3" s="41" t="s">
        <v>5</v>
      </c>
      <c r="E3" s="43" t="s">
        <v>6</v>
      </c>
      <c r="F3" s="1" t="s">
        <v>7</v>
      </c>
    </row>
    <row r="4" spans="1:6" ht="15" thickBot="1" x14ac:dyDescent="0.4">
      <c r="A4" s="42"/>
      <c r="B4" s="42"/>
      <c r="C4" s="42"/>
      <c r="D4" s="42"/>
      <c r="E4" s="44"/>
      <c r="F4" s="2" t="s">
        <v>8</v>
      </c>
    </row>
    <row r="5" spans="1:6" ht="15" thickBot="1" x14ac:dyDescent="0.4">
      <c r="A5" s="3"/>
      <c r="B5" s="4"/>
      <c r="C5" s="4"/>
      <c r="D5" s="5"/>
      <c r="E5" s="2"/>
      <c r="F5" s="2"/>
    </row>
    <row r="6" spans="1:6" ht="18" thickBot="1" x14ac:dyDescent="0.4">
      <c r="A6" s="6">
        <v>1</v>
      </c>
      <c r="B6" s="7" t="s">
        <v>9</v>
      </c>
      <c r="C6" s="8"/>
      <c r="D6" s="9"/>
      <c r="E6" s="10"/>
      <c r="F6" s="11"/>
    </row>
    <row r="7" spans="1:6" ht="15" thickBot="1" x14ac:dyDescent="0.4">
      <c r="A7" s="12">
        <v>1.1000000000000001</v>
      </c>
      <c r="B7" s="13" t="s">
        <v>10</v>
      </c>
      <c r="C7" s="14"/>
      <c r="D7" s="15"/>
      <c r="E7" s="16"/>
      <c r="F7" s="17"/>
    </row>
    <row r="8" spans="1:6" ht="20.5" thickBot="1" x14ac:dyDescent="0.4">
      <c r="A8" s="18" t="s">
        <v>11</v>
      </c>
      <c r="B8" s="19" t="s">
        <v>12</v>
      </c>
      <c r="C8" s="20" t="s">
        <v>13</v>
      </c>
      <c r="D8" s="20">
        <v>1</v>
      </c>
      <c r="E8" s="20"/>
      <c r="F8" s="20">
        <f>E8</f>
        <v>0</v>
      </c>
    </row>
    <row r="9" spans="1:6" ht="15" thickBot="1" x14ac:dyDescent="0.4">
      <c r="A9" s="18" t="s">
        <v>14</v>
      </c>
      <c r="B9" s="19" t="s">
        <v>15</v>
      </c>
      <c r="C9" s="20" t="s">
        <v>16</v>
      </c>
      <c r="D9" s="20">
        <v>867</v>
      </c>
      <c r="E9" s="20"/>
      <c r="F9" s="20">
        <f t="shared" ref="F9:F14" si="0">E9</f>
        <v>0</v>
      </c>
    </row>
    <row r="10" spans="1:6" ht="15" thickBot="1" x14ac:dyDescent="0.4">
      <c r="A10" s="18" t="s">
        <v>17</v>
      </c>
      <c r="B10" s="19" t="s">
        <v>18</v>
      </c>
      <c r="C10" s="20" t="s">
        <v>19</v>
      </c>
      <c r="D10" s="20">
        <v>125</v>
      </c>
      <c r="E10" s="20"/>
      <c r="F10" s="20">
        <f t="shared" si="0"/>
        <v>0</v>
      </c>
    </row>
    <row r="11" spans="1:6" ht="15" thickBot="1" x14ac:dyDescent="0.4">
      <c r="A11" s="18" t="s">
        <v>20</v>
      </c>
      <c r="B11" s="19" t="s">
        <v>21</v>
      </c>
      <c r="C11" s="20" t="s">
        <v>13</v>
      </c>
      <c r="D11" s="20">
        <v>1</v>
      </c>
      <c r="E11" s="20"/>
      <c r="F11" s="20">
        <f t="shared" si="0"/>
        <v>0</v>
      </c>
    </row>
    <row r="12" spans="1:6" ht="15" thickBot="1" x14ac:dyDescent="0.4">
      <c r="A12" s="18" t="s">
        <v>22</v>
      </c>
      <c r="B12" s="19" t="s">
        <v>23</v>
      </c>
      <c r="C12" s="20" t="s">
        <v>13</v>
      </c>
      <c r="D12" s="20">
        <v>1</v>
      </c>
      <c r="E12" s="20"/>
      <c r="F12" s="20">
        <f t="shared" si="0"/>
        <v>0</v>
      </c>
    </row>
    <row r="13" spans="1:6" ht="15" thickBot="1" x14ac:dyDescent="0.4">
      <c r="A13" s="18" t="s">
        <v>24</v>
      </c>
      <c r="B13" s="19" t="s">
        <v>25</v>
      </c>
      <c r="C13" s="20" t="s">
        <v>13</v>
      </c>
      <c r="D13" s="20">
        <v>1</v>
      </c>
      <c r="E13" s="20"/>
      <c r="F13" s="20">
        <f t="shared" si="0"/>
        <v>0</v>
      </c>
    </row>
    <row r="14" spans="1:6" ht="15" thickBot="1" x14ac:dyDescent="0.4">
      <c r="A14" s="18" t="s">
        <v>26</v>
      </c>
      <c r="B14" s="19" t="s">
        <v>27</v>
      </c>
      <c r="C14" s="20" t="s">
        <v>13</v>
      </c>
      <c r="D14" s="20">
        <v>1</v>
      </c>
      <c r="E14" s="20"/>
      <c r="F14" s="20">
        <f t="shared" si="0"/>
        <v>0</v>
      </c>
    </row>
    <row r="15" spans="1:6" ht="15" thickBot="1" x14ac:dyDescent="0.4">
      <c r="A15" s="12">
        <v>1.2</v>
      </c>
      <c r="B15" s="13" t="s">
        <v>28</v>
      </c>
      <c r="C15" s="14"/>
      <c r="D15" s="14"/>
      <c r="E15" s="17"/>
      <c r="F15" s="17"/>
    </row>
    <row r="16" spans="1:6" ht="15" thickBot="1" x14ac:dyDescent="0.4">
      <c r="A16" s="18" t="s">
        <v>29</v>
      </c>
      <c r="B16" s="19" t="s">
        <v>30</v>
      </c>
      <c r="C16" s="20" t="s">
        <v>13</v>
      </c>
      <c r="D16" s="20">
        <v>1</v>
      </c>
      <c r="E16" s="20"/>
      <c r="F16" s="20">
        <f>D16*E16</f>
        <v>0</v>
      </c>
    </row>
    <row r="17" spans="1:6" ht="15" thickBot="1" x14ac:dyDescent="0.4">
      <c r="A17" s="18" t="s">
        <v>31</v>
      </c>
      <c r="B17" s="19" t="s">
        <v>32</v>
      </c>
      <c r="C17" s="20" t="s">
        <v>13</v>
      </c>
      <c r="D17" s="20">
        <v>1</v>
      </c>
      <c r="E17" s="20"/>
      <c r="F17" s="20">
        <f>D17*E17</f>
        <v>0</v>
      </c>
    </row>
    <row r="18" spans="1:6" ht="15" thickBot="1" x14ac:dyDescent="0.4">
      <c r="A18" s="45"/>
      <c r="B18" s="46"/>
      <c r="C18" s="46"/>
      <c r="D18" s="46"/>
      <c r="E18" s="47"/>
      <c r="F18" s="21">
        <f>SUM(F8:F17)</f>
        <v>0</v>
      </c>
    </row>
    <row r="19" spans="1:6" ht="18" thickBot="1" x14ac:dyDescent="0.4">
      <c r="A19" s="6">
        <v>2</v>
      </c>
      <c r="B19" s="7" t="s">
        <v>33</v>
      </c>
      <c r="C19" s="8"/>
      <c r="D19" s="9"/>
      <c r="E19" s="11"/>
      <c r="F19" s="11"/>
    </row>
    <row r="20" spans="1:6" ht="15" thickBot="1" x14ac:dyDescent="0.4">
      <c r="A20" s="12">
        <v>2.1</v>
      </c>
      <c r="B20" s="22" t="s">
        <v>34</v>
      </c>
      <c r="C20" s="14"/>
      <c r="D20" s="15"/>
      <c r="E20" s="17"/>
      <c r="F20" s="17"/>
    </row>
    <row r="21" spans="1:6" ht="15" thickBot="1" x14ac:dyDescent="0.4">
      <c r="A21" s="18" t="s">
        <v>35</v>
      </c>
      <c r="B21" s="19" t="s">
        <v>36</v>
      </c>
      <c r="C21" s="20" t="s">
        <v>37</v>
      </c>
      <c r="D21" s="20">
        <v>244</v>
      </c>
      <c r="E21" s="20"/>
      <c r="F21" s="20">
        <f>D21*E21</f>
        <v>0</v>
      </c>
    </row>
    <row r="22" spans="1:6" ht="15" thickBot="1" x14ac:dyDescent="0.4">
      <c r="A22" s="18" t="s">
        <v>38</v>
      </c>
      <c r="B22" s="19" t="s">
        <v>39</v>
      </c>
      <c r="C22" s="20" t="s">
        <v>37</v>
      </c>
      <c r="D22" s="20">
        <v>15</v>
      </c>
      <c r="E22" s="20"/>
      <c r="F22" s="20">
        <f t="shared" ref="F22:F35" si="1">D22*E22</f>
        <v>0</v>
      </c>
    </row>
    <row r="23" spans="1:6" ht="15" thickBot="1" x14ac:dyDescent="0.4">
      <c r="A23" s="18" t="s">
        <v>40</v>
      </c>
      <c r="B23" s="19" t="s">
        <v>41</v>
      </c>
      <c r="C23" s="20" t="s">
        <v>37</v>
      </c>
      <c r="D23" s="20">
        <v>15</v>
      </c>
      <c r="E23" s="20"/>
      <c r="F23" s="20">
        <f t="shared" si="1"/>
        <v>0</v>
      </c>
    </row>
    <row r="24" spans="1:6" ht="15" thickBot="1" x14ac:dyDescent="0.4">
      <c r="A24" s="18" t="s">
        <v>42</v>
      </c>
      <c r="B24" s="19" t="s">
        <v>43</v>
      </c>
      <c r="C24" s="20" t="s">
        <v>16</v>
      </c>
      <c r="D24" s="20">
        <v>160</v>
      </c>
      <c r="E24" s="20"/>
      <c r="F24" s="20">
        <f t="shared" si="1"/>
        <v>0</v>
      </c>
    </row>
    <row r="25" spans="1:6" ht="15" thickBot="1" x14ac:dyDescent="0.4">
      <c r="A25" s="18" t="s">
        <v>44</v>
      </c>
      <c r="B25" s="19" t="s">
        <v>45</v>
      </c>
      <c r="C25" s="20" t="s">
        <v>16</v>
      </c>
      <c r="D25" s="20">
        <v>156</v>
      </c>
      <c r="E25" s="20"/>
      <c r="F25" s="20">
        <f t="shared" si="1"/>
        <v>0</v>
      </c>
    </row>
    <row r="26" spans="1:6" ht="15" thickBot="1" x14ac:dyDescent="0.4">
      <c r="A26" s="18" t="s">
        <v>46</v>
      </c>
      <c r="B26" s="19" t="s">
        <v>47</v>
      </c>
      <c r="C26" s="20" t="s">
        <v>48</v>
      </c>
      <c r="D26" s="20">
        <v>25</v>
      </c>
      <c r="E26" s="20"/>
      <c r="F26" s="20">
        <f t="shared" si="1"/>
        <v>0</v>
      </c>
    </row>
    <row r="27" spans="1:6" ht="15" thickBot="1" x14ac:dyDescent="0.4">
      <c r="A27" s="12">
        <v>2.2000000000000002</v>
      </c>
      <c r="B27" s="13" t="s">
        <v>49</v>
      </c>
      <c r="C27" s="14"/>
      <c r="D27" s="14"/>
      <c r="E27" s="17"/>
      <c r="F27" s="17"/>
    </row>
    <row r="28" spans="1:6" ht="15" thickBot="1" x14ac:dyDescent="0.4">
      <c r="A28" s="18" t="s">
        <v>50</v>
      </c>
      <c r="B28" s="19" t="s">
        <v>36</v>
      </c>
      <c r="C28" s="20" t="s">
        <v>37</v>
      </c>
      <c r="D28" s="20">
        <v>384</v>
      </c>
      <c r="E28" s="20"/>
      <c r="F28" s="20">
        <f t="shared" si="1"/>
        <v>0</v>
      </c>
    </row>
    <row r="29" spans="1:6" ht="15" thickBot="1" x14ac:dyDescent="0.4">
      <c r="A29" s="18" t="s">
        <v>51</v>
      </c>
      <c r="B29" s="19" t="s">
        <v>39</v>
      </c>
      <c r="C29" s="20" t="s">
        <v>37</v>
      </c>
      <c r="D29" s="20">
        <v>22</v>
      </c>
      <c r="E29" s="20"/>
      <c r="F29" s="20">
        <f t="shared" si="1"/>
        <v>0</v>
      </c>
    </row>
    <row r="30" spans="1:6" ht="15" thickBot="1" x14ac:dyDescent="0.4">
      <c r="A30" s="18" t="s">
        <v>52</v>
      </c>
      <c r="B30" s="19" t="s">
        <v>41</v>
      </c>
      <c r="C30" s="20" t="s">
        <v>37</v>
      </c>
      <c r="D30" s="20">
        <v>22</v>
      </c>
      <c r="E30" s="20"/>
      <c r="F30" s="20">
        <f t="shared" si="1"/>
        <v>0</v>
      </c>
    </row>
    <row r="31" spans="1:6" ht="15" thickBot="1" x14ac:dyDescent="0.4">
      <c r="A31" s="18" t="s">
        <v>53</v>
      </c>
      <c r="B31" s="19" t="s">
        <v>45</v>
      </c>
      <c r="C31" s="20" t="s">
        <v>16</v>
      </c>
      <c r="D31" s="20">
        <v>556</v>
      </c>
      <c r="E31" s="20"/>
      <c r="F31" s="20">
        <f t="shared" si="1"/>
        <v>0</v>
      </c>
    </row>
    <row r="32" spans="1:6" ht="15" thickBot="1" x14ac:dyDescent="0.4">
      <c r="A32" s="18" t="s">
        <v>54</v>
      </c>
      <c r="B32" s="19" t="s">
        <v>47</v>
      </c>
      <c r="C32" s="20" t="s">
        <v>48</v>
      </c>
      <c r="D32" s="20">
        <v>200</v>
      </c>
      <c r="E32" s="20"/>
      <c r="F32" s="20">
        <f t="shared" si="1"/>
        <v>0</v>
      </c>
    </row>
    <row r="33" spans="1:6" ht="15" thickBot="1" x14ac:dyDescent="0.4">
      <c r="A33" s="12">
        <v>2.2999999999999998</v>
      </c>
      <c r="B33" s="22" t="s">
        <v>55</v>
      </c>
      <c r="C33" s="14"/>
      <c r="D33" s="15"/>
      <c r="E33" s="17"/>
      <c r="F33" s="17"/>
    </row>
    <row r="34" spans="1:6" ht="15" thickBot="1" x14ac:dyDescent="0.4">
      <c r="A34" s="18" t="s">
        <v>56</v>
      </c>
      <c r="B34" s="19" t="s">
        <v>57</v>
      </c>
      <c r="C34" s="20" t="s">
        <v>16</v>
      </c>
      <c r="D34" s="20">
        <v>7</v>
      </c>
      <c r="E34" s="20"/>
      <c r="F34" s="20">
        <f t="shared" si="1"/>
        <v>0</v>
      </c>
    </row>
    <row r="35" spans="1:6" ht="15" thickBot="1" x14ac:dyDescent="0.4">
      <c r="A35" s="18" t="s">
        <v>58</v>
      </c>
      <c r="B35" s="19" t="s">
        <v>59</v>
      </c>
      <c r="C35" s="20" t="s">
        <v>16</v>
      </c>
      <c r="D35" s="20">
        <v>4</v>
      </c>
      <c r="E35" s="20"/>
      <c r="F35" s="20">
        <f t="shared" si="1"/>
        <v>0</v>
      </c>
    </row>
    <row r="36" spans="1:6" ht="15" thickBot="1" x14ac:dyDescent="0.4">
      <c r="A36" s="45"/>
      <c r="B36" s="46"/>
      <c r="C36" s="46"/>
      <c r="D36" s="46"/>
      <c r="E36" s="47"/>
      <c r="F36" s="21">
        <f>SUM(F21:F35)</f>
        <v>0</v>
      </c>
    </row>
    <row r="37" spans="1:6" ht="18" thickBot="1" x14ac:dyDescent="0.4">
      <c r="A37" s="6">
        <v>3</v>
      </c>
      <c r="B37" s="7" t="s">
        <v>60</v>
      </c>
      <c r="C37" s="8"/>
      <c r="D37" s="9"/>
      <c r="E37" s="11"/>
      <c r="F37" s="11"/>
    </row>
    <row r="38" spans="1:6" ht="15" thickBot="1" x14ac:dyDescent="0.4">
      <c r="A38" s="12">
        <v>3.1</v>
      </c>
      <c r="B38" s="13" t="s">
        <v>61</v>
      </c>
      <c r="C38" s="14"/>
      <c r="D38" s="15"/>
      <c r="E38" s="17"/>
      <c r="F38" s="17"/>
    </row>
    <row r="39" spans="1:6" ht="15" thickBot="1" x14ac:dyDescent="0.4">
      <c r="A39" s="18" t="s">
        <v>62</v>
      </c>
      <c r="B39" s="19" t="s">
        <v>63</v>
      </c>
      <c r="C39" s="20" t="s">
        <v>37</v>
      </c>
      <c r="D39" s="20">
        <v>163</v>
      </c>
      <c r="E39" s="20"/>
      <c r="F39" s="20">
        <f>D398</f>
        <v>0</v>
      </c>
    </row>
    <row r="40" spans="1:6" ht="15" thickBot="1" x14ac:dyDescent="0.4">
      <c r="A40" s="18" t="s">
        <v>64</v>
      </c>
      <c r="B40" s="19" t="s">
        <v>65</v>
      </c>
      <c r="C40" s="20" t="s">
        <v>37</v>
      </c>
      <c r="D40" s="20">
        <v>264</v>
      </c>
      <c r="E40" s="20"/>
      <c r="F40" s="20">
        <f t="shared" ref="F40:F42" si="2">D399</f>
        <v>0</v>
      </c>
    </row>
    <row r="41" spans="1:6" ht="15" thickBot="1" x14ac:dyDescent="0.4">
      <c r="A41" s="18" t="s">
        <v>66</v>
      </c>
      <c r="B41" s="19" t="s">
        <v>67</v>
      </c>
      <c r="C41" s="20" t="s">
        <v>37</v>
      </c>
      <c r="D41" s="20">
        <v>174</v>
      </c>
      <c r="E41" s="20"/>
      <c r="F41" s="20">
        <f t="shared" si="2"/>
        <v>0</v>
      </c>
    </row>
    <row r="42" spans="1:6" ht="15" thickBot="1" x14ac:dyDescent="0.4">
      <c r="A42" s="18" t="s">
        <v>68</v>
      </c>
      <c r="B42" s="19" t="s">
        <v>69</v>
      </c>
      <c r="C42" s="20" t="s">
        <v>19</v>
      </c>
      <c r="D42" s="20">
        <v>57</v>
      </c>
      <c r="E42" s="20"/>
      <c r="F42" s="20">
        <f t="shared" si="2"/>
        <v>0</v>
      </c>
    </row>
    <row r="43" spans="1:6" ht="15" thickBot="1" x14ac:dyDescent="0.4">
      <c r="A43" s="48"/>
      <c r="B43" s="49"/>
      <c r="C43" s="49"/>
      <c r="D43" s="49"/>
      <c r="E43" s="50"/>
      <c r="F43" s="21">
        <f>SUM(F39:F42)</f>
        <v>0</v>
      </c>
    </row>
    <row r="44" spans="1:6" ht="35.5" customHeight="1" thickBot="1" x14ac:dyDescent="0.4">
      <c r="A44" s="6">
        <v>4</v>
      </c>
      <c r="B44" s="54" t="s">
        <v>70</v>
      </c>
      <c r="C44" s="55"/>
      <c r="D44" s="56"/>
      <c r="E44" s="11"/>
      <c r="F44" s="11"/>
    </row>
    <row r="45" spans="1:6" ht="15" thickBot="1" x14ac:dyDescent="0.4">
      <c r="A45" s="12">
        <v>4.0999999999999996</v>
      </c>
      <c r="B45" s="13" t="s">
        <v>71</v>
      </c>
      <c r="C45" s="14"/>
      <c r="D45" s="15"/>
      <c r="E45" s="17"/>
      <c r="F45" s="17"/>
    </row>
    <row r="46" spans="1:6" ht="15" thickBot="1" x14ac:dyDescent="0.4">
      <c r="A46" s="23" t="s">
        <v>72</v>
      </c>
      <c r="B46" s="19" t="s">
        <v>73</v>
      </c>
      <c r="C46" s="20" t="s">
        <v>48</v>
      </c>
      <c r="D46" s="20">
        <v>2</v>
      </c>
      <c r="E46" s="20"/>
      <c r="F46" s="20">
        <f>D46*E46</f>
        <v>0</v>
      </c>
    </row>
    <row r="47" spans="1:6" ht="15" thickBot="1" x14ac:dyDescent="0.4">
      <c r="A47" s="23" t="s">
        <v>74</v>
      </c>
      <c r="B47" s="24" t="s">
        <v>75</v>
      </c>
      <c r="C47" s="25" t="s">
        <v>48</v>
      </c>
      <c r="D47" s="25">
        <v>3</v>
      </c>
      <c r="E47" s="25"/>
      <c r="F47" s="20">
        <f t="shared" ref="F47:F63" si="3">D47*E47</f>
        <v>0</v>
      </c>
    </row>
    <row r="48" spans="1:6" ht="15" thickBot="1" x14ac:dyDescent="0.4">
      <c r="A48" s="23" t="s">
        <v>76</v>
      </c>
      <c r="B48" s="24" t="s">
        <v>77</v>
      </c>
      <c r="C48" s="25" t="s">
        <v>48</v>
      </c>
      <c r="D48" s="25">
        <v>1</v>
      </c>
      <c r="E48" s="25"/>
      <c r="F48" s="20">
        <f t="shared" si="3"/>
        <v>0</v>
      </c>
    </row>
    <row r="49" spans="1:6" ht="15" thickBot="1" x14ac:dyDescent="0.4">
      <c r="A49" s="12">
        <v>4.2</v>
      </c>
      <c r="B49" s="13" t="s">
        <v>78</v>
      </c>
      <c r="C49" s="14"/>
      <c r="D49" s="26"/>
      <c r="E49" s="27"/>
      <c r="F49" s="27"/>
    </row>
    <row r="50" spans="1:6" ht="15" thickBot="1" x14ac:dyDescent="0.4">
      <c r="A50" s="18" t="s">
        <v>79</v>
      </c>
      <c r="B50" s="19" t="s">
        <v>80</v>
      </c>
      <c r="C50" s="20" t="s">
        <v>48</v>
      </c>
      <c r="D50" s="25">
        <v>3</v>
      </c>
      <c r="E50" s="25"/>
      <c r="F50" s="20">
        <f t="shared" si="3"/>
        <v>0</v>
      </c>
    </row>
    <row r="51" spans="1:6" ht="15" thickBot="1" x14ac:dyDescent="0.4">
      <c r="A51" s="18" t="s">
        <v>81</v>
      </c>
      <c r="B51" s="19" t="s">
        <v>82</v>
      </c>
      <c r="C51" s="20" t="s">
        <v>48</v>
      </c>
      <c r="D51" s="25">
        <v>1</v>
      </c>
      <c r="E51" s="25"/>
      <c r="F51" s="20">
        <f t="shared" si="3"/>
        <v>0</v>
      </c>
    </row>
    <row r="52" spans="1:6" ht="15" thickBot="1" x14ac:dyDescent="0.4">
      <c r="A52" s="18" t="s">
        <v>83</v>
      </c>
      <c r="B52" s="19" t="s">
        <v>84</v>
      </c>
      <c r="C52" s="20" t="s">
        <v>48</v>
      </c>
      <c r="D52" s="25">
        <v>2</v>
      </c>
      <c r="E52" s="25"/>
      <c r="F52" s="20">
        <f t="shared" si="3"/>
        <v>0</v>
      </c>
    </row>
    <row r="53" spans="1:6" ht="15" thickBot="1" x14ac:dyDescent="0.4">
      <c r="A53" s="12">
        <v>4.3</v>
      </c>
      <c r="B53" s="13" t="s">
        <v>85</v>
      </c>
      <c r="C53" s="14"/>
      <c r="D53" s="26"/>
      <c r="E53" s="27"/>
      <c r="F53" s="27"/>
    </row>
    <row r="54" spans="1:6" ht="15" thickBot="1" x14ac:dyDescent="0.4">
      <c r="A54" s="28" t="s">
        <v>86</v>
      </c>
      <c r="B54" s="29" t="s">
        <v>87</v>
      </c>
      <c r="C54" s="30" t="s">
        <v>37</v>
      </c>
      <c r="D54" s="31">
        <v>76.031999999999996</v>
      </c>
      <c r="E54" s="25"/>
      <c r="F54" s="20">
        <f t="shared" si="3"/>
        <v>0</v>
      </c>
    </row>
    <row r="55" spans="1:6" ht="15" thickBot="1" x14ac:dyDescent="0.4">
      <c r="A55" s="28" t="s">
        <v>88</v>
      </c>
      <c r="B55" s="29" t="s">
        <v>89</v>
      </c>
      <c r="C55" s="30" t="s">
        <v>37</v>
      </c>
      <c r="D55" s="31">
        <v>25.4</v>
      </c>
      <c r="E55" s="25"/>
      <c r="F55" s="20">
        <f t="shared" si="3"/>
        <v>0</v>
      </c>
    </row>
    <row r="56" spans="1:6" ht="15" thickBot="1" x14ac:dyDescent="0.4">
      <c r="A56" s="28" t="s">
        <v>90</v>
      </c>
      <c r="B56" s="29" t="s">
        <v>91</v>
      </c>
      <c r="C56" s="30" t="s">
        <v>37</v>
      </c>
      <c r="D56" s="30">
        <v>22.8</v>
      </c>
      <c r="E56" s="20"/>
      <c r="F56" s="20">
        <f t="shared" si="3"/>
        <v>0</v>
      </c>
    </row>
    <row r="57" spans="1:6" ht="15" thickBot="1" x14ac:dyDescent="0.4">
      <c r="A57" s="28" t="s">
        <v>92</v>
      </c>
      <c r="B57" s="29" t="s">
        <v>93</v>
      </c>
      <c r="C57" s="30" t="s">
        <v>37</v>
      </c>
      <c r="D57" s="30">
        <v>83.88</v>
      </c>
      <c r="E57" s="20"/>
      <c r="F57" s="20">
        <f t="shared" si="3"/>
        <v>0</v>
      </c>
    </row>
    <row r="58" spans="1:6" ht="15" thickBot="1" x14ac:dyDescent="0.4">
      <c r="A58" s="28" t="s">
        <v>94</v>
      </c>
      <c r="B58" s="29" t="s">
        <v>95</v>
      </c>
      <c r="C58" s="30" t="s">
        <v>13</v>
      </c>
      <c r="D58" s="30">
        <v>1</v>
      </c>
      <c r="E58" s="20"/>
      <c r="F58" s="20">
        <f t="shared" si="3"/>
        <v>0</v>
      </c>
    </row>
    <row r="59" spans="1:6" ht="15" thickBot="1" x14ac:dyDescent="0.4">
      <c r="A59" s="28" t="s">
        <v>96</v>
      </c>
      <c r="B59" s="29" t="s">
        <v>97</v>
      </c>
      <c r="C59" s="30" t="s">
        <v>19</v>
      </c>
      <c r="D59" s="30">
        <v>51.28</v>
      </c>
      <c r="E59" s="20"/>
      <c r="F59" s="20">
        <f t="shared" si="3"/>
        <v>0</v>
      </c>
    </row>
    <row r="60" spans="1:6" ht="15" thickBot="1" x14ac:dyDescent="0.4">
      <c r="A60" s="12">
        <v>4.4000000000000004</v>
      </c>
      <c r="B60" s="13" t="s">
        <v>98</v>
      </c>
      <c r="C60" s="14"/>
      <c r="D60" s="15"/>
      <c r="E60" s="16"/>
      <c r="F60" s="16"/>
    </row>
    <row r="61" spans="1:6" ht="15" thickBot="1" x14ac:dyDescent="0.4">
      <c r="A61" s="18" t="s">
        <v>99</v>
      </c>
      <c r="B61" s="19" t="s">
        <v>100</v>
      </c>
      <c r="C61" s="20" t="s">
        <v>13</v>
      </c>
      <c r="D61" s="20">
        <v>1</v>
      </c>
      <c r="E61" s="20"/>
      <c r="F61" s="20">
        <f t="shared" si="3"/>
        <v>0</v>
      </c>
    </row>
    <row r="62" spans="1:6" ht="15" thickBot="1" x14ac:dyDescent="0.4">
      <c r="A62" s="18" t="s">
        <v>101</v>
      </c>
      <c r="B62" s="19" t="s">
        <v>102</v>
      </c>
      <c r="C62" s="20" t="s">
        <v>13</v>
      </c>
      <c r="D62" s="20">
        <v>1</v>
      </c>
      <c r="E62" s="20"/>
      <c r="F62" s="20">
        <f t="shared" si="3"/>
        <v>0</v>
      </c>
    </row>
    <row r="63" spans="1:6" ht="15" thickBot="1" x14ac:dyDescent="0.4">
      <c r="A63" s="18" t="s">
        <v>103</v>
      </c>
      <c r="B63" s="32" t="s">
        <v>104</v>
      </c>
      <c r="C63" s="20" t="s">
        <v>13</v>
      </c>
      <c r="D63" s="20">
        <v>1</v>
      </c>
      <c r="E63" s="20"/>
      <c r="F63" s="20">
        <f t="shared" si="3"/>
        <v>0</v>
      </c>
    </row>
    <row r="64" spans="1:6" ht="15" thickBot="1" x14ac:dyDescent="0.4">
      <c r="A64" s="45"/>
      <c r="B64" s="46"/>
      <c r="C64" s="46"/>
      <c r="D64" s="46"/>
      <c r="E64" s="47"/>
      <c r="F64" s="21">
        <f>SUM(F46:F63)</f>
        <v>0</v>
      </c>
    </row>
    <row r="65" spans="1:6" ht="29.5" thickBot="1" x14ac:dyDescent="0.4">
      <c r="A65" s="33"/>
      <c r="B65" s="34" t="s">
        <v>105</v>
      </c>
      <c r="C65" s="51">
        <f>F18+F36+F43+F64</f>
        <v>0</v>
      </c>
      <c r="D65" s="52"/>
      <c r="E65" s="52"/>
      <c r="F65" s="53"/>
    </row>
  </sheetData>
  <mergeCells count="13">
    <mergeCell ref="A18:E18"/>
    <mergeCell ref="A36:E36"/>
    <mergeCell ref="A43:E43"/>
    <mergeCell ref="A64:E64"/>
    <mergeCell ref="C65:F65"/>
    <mergeCell ref="B44:D44"/>
    <mergeCell ref="A1:F1"/>
    <mergeCell ref="A2:F2"/>
    <mergeCell ref="A3:A4"/>
    <mergeCell ref="B3:B4"/>
    <mergeCell ref="C3:C4"/>
    <mergeCell ref="D3:D4"/>
    <mergeCell ref="E3:E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Sheet1</vt:lpstr>
      <vt:lpstr>Sheet1!_Hlk16168739</vt:lpstr>
      <vt:lpstr>Sheet1!_Hlk36423135</vt:lpstr>
      <vt:lpstr>Sheet1!_Hlk37708805</vt:lpstr>
      <vt:lpstr>Sheet1!_Hlk37709458</vt:lpstr>
      <vt:lpstr>Sheet1!_Hlk38276530</vt:lpstr>
      <vt:lpstr>Sheet1!_Hlk38449845</vt:lpstr>
      <vt:lpstr>Sheet1!_Hlk40942959</vt:lpstr>
      <vt:lpstr>Sheet1!_Hlk47704164</vt:lpstr>
      <vt:lpstr>Sheet1!_Hlk49436198</vt:lpstr>
      <vt:lpstr>Sheet1!_Hlk50136922</vt:lpstr>
      <vt:lpstr>Sheet1!_Hlk50489117</vt:lpstr>
      <vt:lpstr>Sheet1!_Hlk50489144</vt:lpstr>
      <vt:lpstr>Sheet1!_Hlk50490259</vt:lpstr>
      <vt:lpstr>Sheet1!_Hlk51871022</vt:lpstr>
      <vt:lpstr>Sheet1!_Hlk52381166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Liss Corelus</dc:creator>
  <cp:lastModifiedBy>John Liss Corelus</cp:lastModifiedBy>
  <dcterms:created xsi:type="dcterms:W3CDTF">2020-12-14T13:45:23Z</dcterms:created>
  <dcterms:modified xsi:type="dcterms:W3CDTF">2020-12-14T14:04:27Z</dcterms:modified>
</cp:coreProperties>
</file>